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08"/>
  <workbookPr defaultThemeVersion="166925"/>
  <mc:AlternateContent xmlns:mc="http://schemas.openxmlformats.org/markup-compatibility/2006">
    <mc:Choice Requires="x15">
      <x15ac:absPath xmlns:x15ac="http://schemas.microsoft.com/office/spreadsheetml/2010/11/ac" url="C:\Users\Carltonc Collins\Documents\2019\"/>
    </mc:Choice>
  </mc:AlternateContent>
  <xr:revisionPtr revIDLastSave="0" documentId="13_ncr:1_{5EA0B560-7C6B-43E2-814B-42CF96CBE9E7}" xr6:coauthVersionLast="43" xr6:coauthVersionMax="43" xr10:uidLastSave="{00000000-0000-0000-0000-000000000000}"/>
  <bookViews>
    <workbookView xWindow="-28920" yWindow="-120" windowWidth="29040" windowHeight="15840" xr2:uid="{C20D236B-DA63-4992-97D0-4B178383F6B6}"/>
  </bookViews>
  <sheets>
    <sheet name="Sheet1" sheetId="1" r:id="rId1"/>
  </sheets>
  <externalReferences>
    <externalReference r:id="rId2"/>
  </externalReferences>
  <definedNames>
    <definedName name="Categories">[1]!TableAssetAllocation[Category]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I7" i="1" s="1"/>
  <c r="E8" i="1"/>
  <c r="I8" i="1" s="1"/>
  <c r="E9" i="1"/>
  <c r="I9" i="1" s="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G101" i="1"/>
  <c r="F101" i="1"/>
  <c r="E101" i="1"/>
  <c r="I101" i="1" s="1"/>
  <c r="I6" i="1"/>
  <c r="G6" i="1"/>
  <c r="F6" i="1"/>
  <c r="E6" i="1"/>
  <c r="G5" i="1"/>
  <c r="F5" i="1"/>
  <c r="E5" i="1"/>
  <c r="I5" i="1" s="1"/>
  <c r="G4" i="1"/>
  <c r="F4" i="1"/>
  <c r="E4" i="1"/>
  <c r="I4" i="1" s="1"/>
  <c r="G3" i="1"/>
  <c r="F3" i="1"/>
  <c r="E3" i="1"/>
  <c r="I3" i="1" s="1"/>
  <c r="G2" i="1"/>
  <c r="F2" i="1"/>
  <c r="E2" i="1"/>
  <c r="I2" i="1" s="1"/>
  <c r="H7" i="1" l="1"/>
  <c r="H66" i="1"/>
  <c r="H34" i="1"/>
  <c r="H81" i="1"/>
  <c r="H80" i="1"/>
  <c r="H87" i="1"/>
  <c r="H55" i="1"/>
  <c r="H5" i="1"/>
  <c r="H62" i="1"/>
  <c r="H93" i="1"/>
  <c r="H61" i="1"/>
  <c r="H37" i="1"/>
  <c r="H13" i="1"/>
  <c r="H10" i="1"/>
  <c r="H65" i="1"/>
  <c r="H64" i="1"/>
  <c r="H79" i="1"/>
  <c r="H94" i="1"/>
  <c r="H70" i="1"/>
  <c r="H38" i="1"/>
  <c r="H77" i="1"/>
  <c r="H53" i="1"/>
  <c r="H29" i="1"/>
  <c r="H82" i="1"/>
  <c r="H50" i="1"/>
  <c r="H18" i="1"/>
  <c r="H89" i="1"/>
  <c r="H49" i="1"/>
  <c r="H41" i="1"/>
  <c r="H33" i="1"/>
  <c r="H25" i="1"/>
  <c r="H17" i="1"/>
  <c r="H9" i="1"/>
  <c r="H90" i="1"/>
  <c r="H58" i="1"/>
  <c r="H73" i="1"/>
  <c r="H72" i="1"/>
  <c r="H40" i="1"/>
  <c r="H32" i="1"/>
  <c r="H24" i="1"/>
  <c r="H16" i="1"/>
  <c r="H8" i="1"/>
  <c r="H98" i="1"/>
  <c r="H26" i="1"/>
  <c r="H97" i="1"/>
  <c r="H96" i="1"/>
  <c r="H48" i="1"/>
  <c r="H63" i="1"/>
  <c r="H47" i="1"/>
  <c r="H39" i="1"/>
  <c r="H31" i="1"/>
  <c r="H23" i="1"/>
  <c r="H15" i="1"/>
  <c r="H88" i="1"/>
  <c r="H95" i="1"/>
  <c r="H71" i="1"/>
  <c r="H78" i="1"/>
  <c r="H46" i="1"/>
  <c r="H30" i="1"/>
  <c r="H22" i="1"/>
  <c r="H14" i="1"/>
  <c r="H74" i="1"/>
  <c r="H42" i="1"/>
  <c r="H57" i="1"/>
  <c r="H56" i="1"/>
  <c r="H86" i="1"/>
  <c r="H54" i="1"/>
  <c r="H85" i="1"/>
  <c r="H69" i="1"/>
  <c r="H45" i="1"/>
  <c r="H21" i="1"/>
  <c r="H76" i="1"/>
  <c r="H28" i="1"/>
  <c r="H83" i="1"/>
  <c r="H27" i="1"/>
  <c r="H3" i="1"/>
  <c r="H60" i="1"/>
  <c r="H12" i="1"/>
  <c r="H67" i="1"/>
  <c r="H51" i="1"/>
  <c r="H84" i="1"/>
  <c r="H36" i="1"/>
  <c r="H99" i="1"/>
  <c r="H59" i="1"/>
  <c r="H19" i="1"/>
  <c r="H92" i="1"/>
  <c r="H52" i="1"/>
  <c r="H35" i="1"/>
  <c r="H4" i="1"/>
  <c r="H44" i="1"/>
  <c r="H75" i="1"/>
  <c r="H43" i="1"/>
  <c r="H100" i="1"/>
  <c r="H68" i="1"/>
  <c r="H20" i="1"/>
  <c r="H91" i="1"/>
  <c r="H11" i="1"/>
  <c r="H101" i="1"/>
  <c r="I102" i="1"/>
  <c r="H2" i="1"/>
  <c r="H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3">
    <bk>
      <extLst>
        <ext uri="{3e2802c4-a4d2-4d8b-9148-e3be6c30e623}">
          <xlrd:rvb i="5"/>
        </ext>
      </extLst>
    </bk>
    <bk>
      <extLst>
        <ext uri="{3e2802c4-a4d2-4d8b-9148-e3be6c30e623}">
          <xlrd:rvb i="7"/>
        </ext>
      </extLst>
    </bk>
    <bk>
      <extLst>
        <ext uri="{3e2802c4-a4d2-4d8b-9148-e3be6c30e623}">
          <xlrd:rvb i="9"/>
        </ext>
      </extLst>
    </bk>
    <bk>
      <extLst>
        <ext uri="{3e2802c4-a4d2-4d8b-9148-e3be6c30e623}">
          <xlrd:rvb i="11"/>
        </ext>
      </extLst>
    </bk>
    <bk>
      <extLst>
        <ext uri="{3e2802c4-a4d2-4d8b-9148-e3be6c30e623}">
          <xlrd:rvb i="13"/>
        </ext>
      </extLst>
    </bk>
    <bk>
      <extLst>
        <ext uri="{3e2802c4-a4d2-4d8b-9148-e3be6c30e623}">
          <xlrd:rvb i="18"/>
        </ext>
      </extLst>
    </bk>
    <bk>
      <extLst>
        <ext uri="{3e2802c4-a4d2-4d8b-9148-e3be6c30e623}">
          <xlrd:rvb i="23"/>
        </ext>
      </extLst>
    </bk>
    <bk>
      <extLst>
        <ext uri="{3e2802c4-a4d2-4d8b-9148-e3be6c30e623}">
          <xlrd:rvb i="28"/>
        </ext>
      </extLst>
    </bk>
    <bk>
      <extLst>
        <ext uri="{3e2802c4-a4d2-4d8b-9148-e3be6c30e623}">
          <xlrd:rvb i="29"/>
        </ext>
      </extLst>
    </bk>
    <bk>
      <extLst>
        <ext uri="{3e2802c4-a4d2-4d8b-9148-e3be6c30e623}">
          <xlrd:rvb i="30"/>
        </ext>
      </extLst>
    </bk>
    <bk>
      <extLst>
        <ext uri="{3e2802c4-a4d2-4d8b-9148-e3be6c30e623}">
          <xlrd:rvb i="31"/>
        </ext>
      </extLst>
    </bk>
    <bk>
      <extLst>
        <ext uri="{3e2802c4-a4d2-4d8b-9148-e3be6c30e623}">
          <xlrd:rvb i="32"/>
        </ext>
      </extLst>
    </bk>
    <bk>
      <extLst>
        <ext uri="{3e2802c4-a4d2-4d8b-9148-e3be6c30e623}">
          <xlrd:rvb i="34"/>
        </ext>
      </extLst>
    </bk>
  </futureMetadata>
  <valueMetadata count="13">
    <bk>
      <rc t="1" v="0"/>
    </bk>
    <bk>
      <rc t="1" v="1"/>
    </bk>
    <bk>
      <rc t="1" v="2"/>
    </bk>
    <bk>
      <rc t="1" v="3"/>
    </bk>
    <bk>
      <rc t="1" v="4"/>
    </bk>
    <bk>
      <rc t="1" v="5"/>
    </bk>
    <bk>
      <rc t="1" v="6"/>
    </bk>
    <bk>
      <rc t="1" v="7"/>
    </bk>
    <bk>
      <rc t="1" v="8"/>
    </bk>
    <bk>
      <rc t="1" v="9"/>
    </bk>
    <bk>
      <rc t="1" v="10"/>
    </bk>
    <bk>
      <rc t="1" v="11"/>
    </bk>
    <bk>
      <rc t="1" v="12"/>
    </bk>
  </valueMetadata>
</metadata>
</file>

<file path=xl/sharedStrings.xml><?xml version="1.0" encoding="utf-8"?>
<sst xmlns="http://schemas.openxmlformats.org/spreadsheetml/2006/main" count="19" uniqueCount="19">
  <si>
    <t>There is a table with existing stocks in cells B5:I11, and a total row on row 12. Enter a company name in cells B5:B11, then go to Data &gt; Refresh, or press Ctrl+Alt+F5.</t>
  </si>
  <si>
    <t>Company</t>
  </si>
  <si>
    <t>Category</t>
  </si>
  <si>
    <t>Shares</t>
  </si>
  <si>
    <t>Price</t>
  </si>
  <si>
    <t>Change</t>
  </si>
  <si>
    <t>Change (%)</t>
  </si>
  <si>
    <t>Portfolio %</t>
  </si>
  <si>
    <t>Value</t>
  </si>
  <si>
    <t>Add your investments, type ticker symbols, company names, or fund names over the examples or add more on additional rows.  Select an asset category and enter the number of shares.</t>
  </si>
  <si>
    <t>US Stocks</t>
  </si>
  <si>
    <t>Click the Add Column button to add additional columns like Ticker Symbol or Exchange.</t>
  </si>
  <si>
    <t>Bonds</t>
  </si>
  <si>
    <t>To refresh the data, click any of the stocks. On the Data tab, in the Queries &amp; Connections group, click Refresh All  or press Ctrl+Alt+F5.</t>
  </si>
  <si>
    <t>International Stocks</t>
  </si>
  <si>
    <t>Cash</t>
  </si>
  <si>
    <t>Real Estate</t>
  </si>
  <si>
    <t>Commodities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</si>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</sst>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 #,##0_);_(* \(#,##0\);_(* &quot;-&quot;??_);_(@_)"/>
    <numFmt numFmtId="165" formatCode="_([$$-409]* #,##0.00_);_([$$-409]* \(#,##0.00\);_([$$-409]* &quot;-&quot;??_);_(@_)"/>
  </numFmts>
  <fonts count="5" x14ac:knownFonts="1">
    <font>
      <sz val="12"/>
      <color theme="1"/>
      <name val="Calibri"/>
      <family val="2"/>
    </font>
    <font>
      <sz val="12"/>
      <color theme="1"/>
      <name val="Calibri"/>
      <family val="2"/>
    </font>
    <font>
      <sz val="11"/>
      <color theme="0"/>
      <name val="Calibri"/>
      <family val="2"/>
      <scheme val="minor"/>
    </font>
    <font>
      <b/>
      <sz val="11"/>
      <color theme="0"/>
      <name val="Calibri"/>
      <family val="2"/>
      <scheme val="minor"/>
    </font>
    <font>
      <sz val="11"/>
      <color theme="1"/>
      <name val="Calibri"/>
      <family val="2"/>
      <scheme val="minor"/>
    </font>
  </fonts>
  <fills count="5">
    <fill>
      <patternFill patternType="none"/>
    </fill>
    <fill>
      <patternFill patternType="gray125"/>
    </fill>
    <fill>
      <patternFill patternType="solid">
        <fgColor theme="6" tint="0.59999389629810485"/>
        <bgColor indexed="65"/>
      </patternFill>
    </fill>
    <fill>
      <patternFill patternType="solid">
        <fgColor rgb="FFFFFFCC"/>
        <bgColor indexed="64"/>
      </patternFill>
    </fill>
    <fill>
      <patternFill patternType="solid">
        <fgColor theme="4" tint="0.79998168889431442"/>
        <bgColor indexed="64"/>
      </patternFill>
    </fill>
  </fills>
  <borders count="2">
    <border>
      <left/>
      <right/>
      <top/>
      <bottom/>
      <diagonal/>
    </border>
    <border>
      <left/>
      <right/>
      <top style="thin">
        <color theme="5"/>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18">
    <xf numFmtId="0" fontId="0" fillId="0" borderId="0" xfId="0"/>
    <xf numFmtId="0" fontId="2" fillId="0" borderId="0" xfId="0" applyFont="1"/>
    <xf numFmtId="0" fontId="3" fillId="0" borderId="0" xfId="0" applyFont="1" applyAlignment="1">
      <alignment horizontal="center" vertical="center"/>
    </xf>
    <xf numFmtId="164" fontId="3" fillId="0" borderId="0" xfId="1" applyNumberFormat="1" applyFont="1" applyAlignment="1">
      <alignment horizontal="center" vertical="center"/>
    </xf>
    <xf numFmtId="0" fontId="0" fillId="0" borderId="0" xfId="0" applyAlignment="1">
      <alignment vertical="center"/>
    </xf>
    <xf numFmtId="164" fontId="0" fillId="0" borderId="0" xfId="1" applyNumberFormat="1" applyFont="1" applyAlignment="1">
      <alignment vertical="center"/>
    </xf>
    <xf numFmtId="9" fontId="0" fillId="0" borderId="0" xfId="0" applyNumberFormat="1" applyAlignment="1">
      <alignment vertical="center"/>
    </xf>
    <xf numFmtId="165" fontId="0" fillId="0" borderId="0" xfId="0" applyNumberFormat="1" applyAlignment="1">
      <alignment vertical="center"/>
    </xf>
    <xf numFmtId="0" fontId="0" fillId="3" borderId="1" xfId="3" applyFont="1" applyFill="1" applyBorder="1" applyAlignment="1">
      <alignment vertical="center"/>
    </xf>
    <xf numFmtId="164" fontId="0" fillId="3" borderId="1" xfId="1" applyNumberFormat="1" applyFont="1" applyFill="1" applyBorder="1" applyAlignment="1">
      <alignment vertical="center"/>
    </xf>
    <xf numFmtId="0" fontId="4" fillId="3" borderId="1" xfId="3" applyFont="1" applyFill="1" applyBorder="1" applyAlignment="1">
      <alignment vertical="center"/>
    </xf>
    <xf numFmtId="164" fontId="4" fillId="3" borderId="1" xfId="1" applyNumberFormat="1" applyFont="1" applyFill="1" applyBorder="1" applyAlignment="1">
      <alignment vertical="center"/>
    </xf>
    <xf numFmtId="165" fontId="0" fillId="4" borderId="1" xfId="0" applyNumberFormat="1" applyFill="1" applyBorder="1" applyAlignment="1">
      <alignment vertical="center"/>
    </xf>
    <xf numFmtId="10" fontId="0" fillId="4" borderId="1" xfId="0" applyNumberFormat="1" applyFill="1" applyBorder="1" applyAlignment="1">
      <alignment vertical="center"/>
    </xf>
    <xf numFmtId="9" fontId="0" fillId="4" borderId="1" xfId="2" applyFont="1" applyFill="1" applyBorder="1" applyAlignment="1">
      <alignment vertical="center"/>
    </xf>
    <xf numFmtId="165" fontId="4" fillId="4" borderId="1" xfId="0" applyNumberFormat="1" applyFont="1" applyFill="1" applyBorder="1" applyAlignment="1">
      <alignment vertical="center"/>
    </xf>
    <xf numFmtId="10" fontId="4" fillId="4" borderId="1" xfId="0" applyNumberFormat="1" applyFont="1" applyFill="1" applyBorder="1" applyAlignment="1">
      <alignment vertical="center"/>
    </xf>
    <xf numFmtId="9" fontId="4" fillId="4" borderId="1" xfId="2" applyNumberFormat="1" applyFont="1" applyFill="1" applyBorder="1" applyAlignment="1">
      <alignment vertical="center"/>
    </xf>
  </cellXfs>
  <cellStyles count="4">
    <cellStyle name="40% - Accent3" xfId="3" builtinId="39"/>
    <cellStyle name="Comma" xfId="1" builtinId="3"/>
    <cellStyle name="Normal" xfId="0" builtinId="0"/>
    <cellStyle name="Percent" xfId="2" builtinId="5"/>
  </cellStyles>
  <dxfs count="24">
    <dxf>
      <numFmt numFmtId="165" formatCode="_([$$-409]* #,##0.00_);_([$$-409]* \(#,##0.00\);_([$$-409]* &quot;-&quot;??_);_(@_)"/>
      <alignment horizontal="general" vertical="center" textRotation="0" wrapText="0" indent="0" justifyLastLine="0" shrinkToFit="0" readingOrder="0"/>
    </dxf>
    <dxf>
      <numFmt numFmtId="13" formatCode="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164" formatCode="_(* #,##0_);_(* \(#,##0\);_(* &quot;-&quot;??_);_(@_)"/>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409]* #,##0.00_);_([$$-409]* \(#,##0.00\);_([$$-409]* &quot;-&quot;??_);_(@_)"/>
      <fill>
        <patternFill patternType="solid">
          <fgColor indexed="64"/>
          <bgColor theme="4" tint="0.79998168889431442"/>
        </patternFill>
      </fill>
      <alignment vertical="center"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minor"/>
      </font>
      <numFmt numFmtId="13" formatCode="0%"/>
      <fill>
        <patternFill patternType="solid">
          <fgColor indexed="64"/>
          <bgColor theme="4" tint="0.79998168889431442"/>
        </patternFill>
      </fill>
      <alignment vertical="center"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minor"/>
      </font>
      <numFmt numFmtId="14" formatCode="0.00%"/>
      <fill>
        <patternFill patternType="solid">
          <fgColor indexed="64"/>
          <bgColor theme="4" tint="0.79998168889431442"/>
        </patternFill>
      </fill>
      <alignment vertical="center"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minor"/>
      </font>
      <numFmt numFmtId="165" formatCode="_([$$-409]* #,##0.00_);_([$$-409]* \(#,##0.00\);_([$$-409]* &quot;-&quot;??_);_(@_)"/>
      <fill>
        <patternFill patternType="solid">
          <fgColor indexed="64"/>
          <bgColor theme="4" tint="0.79998168889431442"/>
        </patternFill>
      </fill>
      <alignment vertical="center"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minor"/>
      </font>
      <numFmt numFmtId="165" formatCode="_([$$-409]* #,##0.00_);_([$$-409]* \(#,##0.00\);_([$$-409]* &quot;-&quot;??_);_(@_)"/>
      <fill>
        <patternFill patternType="solid">
          <fgColor indexed="64"/>
          <bgColor theme="4" tint="0.79998168889431442"/>
        </patternFill>
      </fill>
      <alignment vertical="center"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rgb="FFFFFFCC"/>
        </patternFill>
      </fill>
      <alignment vertical="center"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minor"/>
      </font>
      <fill>
        <patternFill patternType="solid">
          <fgColor indexed="64"/>
          <bgColor rgb="FFFFFFCC"/>
        </patternFill>
      </fill>
      <alignment vertical="center" textRotation="0" wrapText="0" indent="0" justifyLastLine="0" shrinkToFit="0" readingOrder="0"/>
      <border diagonalUp="0" diagonalDown="0" outline="0">
        <left/>
        <right/>
        <top style="thin">
          <color theme="5"/>
        </top>
        <bottom/>
      </border>
    </dxf>
    <dxf>
      <font>
        <b val="0"/>
        <i val="0"/>
        <strike val="0"/>
        <condense val="0"/>
        <extend val="0"/>
        <outline val="0"/>
        <shadow val="0"/>
        <u val="none"/>
        <vertAlign val="baseline"/>
        <sz val="11"/>
        <color theme="1"/>
        <name val="Calibri"/>
        <family val="2"/>
        <scheme val="minor"/>
      </font>
      <fill>
        <patternFill patternType="solid">
          <fgColor indexed="64"/>
          <bgColor rgb="FFFFFFCC"/>
        </patternFill>
      </fill>
      <alignment vertical="center" textRotation="0" wrapText="0" indent="0" justifyLastLine="0" shrinkToFit="0" readingOrder="0"/>
      <border diagonalUp="0" diagonalDown="0" outline="0">
        <left/>
        <right/>
        <top style="thin">
          <color theme="5"/>
        </top>
        <bottom/>
      </border>
    </dxf>
    <dxf>
      <border outline="0">
        <left style="thin">
          <color theme="5"/>
        </left>
        <right style="thin">
          <color theme="5"/>
        </right>
        <top style="thin">
          <color theme="5"/>
        </top>
        <bottom style="thin">
          <color theme="5"/>
        </bottom>
      </border>
    </dxf>
    <dxf>
      <font>
        <strike val="0"/>
        <outline val="0"/>
        <shadow val="0"/>
        <u val="none"/>
        <vertAlign val="baseline"/>
        <sz val="11"/>
        <name val="Calibri"/>
        <family val="2"/>
        <scheme val="min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0" indent="0" justifyLastLine="0" shrinkToFit="0" readingOrder="0"/>
    </dxf>
    <dxf>
      <fill>
        <patternFill patternType="solid">
          <fgColor theme="2" tint="0.59996337778862885"/>
          <bgColor theme="0" tint="-4.9989318521683403E-2"/>
        </patternFill>
      </fill>
    </dxf>
    <dxf>
      <fill>
        <patternFill patternType="solid">
          <fgColor theme="2" tint="0.79995117038483843"/>
          <bgColor theme="2"/>
        </patternFill>
      </fill>
    </dxf>
    <dxf>
      <font>
        <b/>
        <i val="0"/>
        <color theme="2"/>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ck">
          <color theme="6" tint="-0.499984740745262"/>
        </bottom>
        <vertical/>
        <horizontal/>
      </border>
    </dxf>
  </dxfs>
  <tableStyles count="1" defaultTableStyle="TableStyleMedium2" defaultPivotStyle="PivotStyleLight16">
    <tableStyle name="Investment Tracker Table" pivot="0" count="4" xr9:uid="{27ACE362-1A4A-4225-A321-969A920CB7B4}">
      <tableStyleElement type="wholeTable" dxfId="23"/>
      <tableStyleElement type="headerRow" dxfId="22"/>
      <tableStyleElement type="firstRowStripe" dxfId="21"/>
      <tableStyleElement type="secondRowStripe" dxfId="20"/>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alcChain" Target="calcChain.xml"/><Relationship Id="rId3" Type="http://schemas.openxmlformats.org/officeDocument/2006/relationships/theme" Target="theme/theme1.xml"/><Relationship Id="rId7" Type="http://schemas.microsoft.com/office/2017/06/relationships/rdRichValue" Target="richData/rdrichvalue.xml"/><Relationship Id="rId12" Type="http://schemas.microsoft.com/office/2017/06/relationships/rdRichValueTypes" Target="richData/rdRichValueTyp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06/relationships/rdSupportingPropertyBag" Target="richData/rdsupportingpropertybag.xml"/><Relationship Id="rId5" Type="http://schemas.openxmlformats.org/officeDocument/2006/relationships/sharedStrings" Target="sharedStrings.xml"/><Relationship Id="rId10" Type="http://schemas.microsoft.com/office/2017/06/relationships/rdSupportingPropertyBagStructure" Target="richData/rdsupportingpropertybagstructure.xml"/><Relationship Id="rId4" Type="http://schemas.openxmlformats.org/officeDocument/2006/relationships/styles" Target="styles.xml"/><Relationship Id="rId9" Type="http://schemas.microsoft.com/office/2017/06/relationships/richStyles" Target="richData/rich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569f6e5eaccf9984/Documents/Stock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Portfolio"/>
      <sheetName val="Asset Allocation"/>
    </sheetNames>
    <sheetDataSet>
      <sheetData sheetId="0" refreshError="1"/>
      <sheetData sheetId="1"/>
      <sheetData sheetId="2"/>
    </sheetDataSet>
  </externalBook>
</externalLink>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Flags>
  </global>
  <types>
    <type name="_imageurl">
      <keyFlags>
        <key name="Attribution Size">
          <flag name="ShowInAutoComplete" value="0"/>
        </key>
      </keyFlags>
    </type>
    <type name="_linkedentity">
      <keyFlags>
        <key name="%cvi">
          <flag name="ShowInCardView" value="0"/>
          <flag name="ShowInDotNotation" value="0"/>
          <flag name="ShowInAutoComplete" value="0"/>
          <flag name="ExcludeFromCalcComparison" value="1"/>
        </key>
      </keyFlags>
    </type>
    <type name="_linkedentitycore">
      <keyFlags>
        <key name="%EntityServiceId">
          <flag name="ShowInCardView" value="0"/>
          <flag name="ShowInDotNotation" value="0"/>
          <flag name="ShowInAutoComplete" value="0"/>
        </key>
        <key name="%EntitySubDomain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Flags>
    </type>
  </types>
</rvTypesInfo>
</file>

<file path=xl/richData/rdrichvalue.xml><?xml version="1.0" encoding="utf-8"?>
<rvData xmlns="http://schemas.microsoft.com/office/spreadsheetml/2017/richdata" count="35">
  <rv s="0">
    <v>http://en.wikipedia.org/wiki/Public_domain</v>
    <v>Public domain</v>
  </rv>
  <rv s="0">
    <v>https://en.wikipedia.org/wiki/Microsoft</v>
    <v>Wikipedia</v>
  </rv>
  <rv s="1">
    <v>0</v>
    <v>1</v>
  </rv>
  <rv s="2">
    <v>https://www.bing.com/th?id=AMMS_2f95e9b9a094eeb546913139dc1773b9&amp;qlt=95</v>
    <v>2</v>
    <v>https://www.bing.com/images/search?form=xlimg&amp;q=microsoft</v>
    <v>Image of Microsoft Corp</v>
  </rv>
  <rv s="3">
    <v>en-US</v>
    <v>a1xzim</v>
    <v>268435456</v>
    <v>268435457</v>
    <v>1</v>
    <v>Powered by Refinitiv</v>
    <v>0</v>
    <v>Microsoft Corp (XNAS:MSFT)</v>
    <v>3</v>
    <v>4</v>
    <v>Finance</v>
    <v>5</v>
    <v>131.37</v>
    <v>93.96</v>
    <v>1.2175</v>
    <v>2.67</v>
    <v>-3.8150000000000002E-3</v>
    <v>2.1679E-2</v>
    <v>-0.48</v>
    <v>USD</v>
    <v>Microsoft Corporation is a technology company. The Company develops, licenses, and supports a range of software products, services and devices. The Company's segments include Productivity and Business Processes, Intelligent Cloud and More Personal Computing. The Company's products include operating systems; cross-device productivity applications; server applications; business solution applications; desktop and server management tools; software development tools; video games, and training and certification of computer system integrators and developers. It also designs, manufactures, and sells devices, including personal computers (PCs), tablets, gaming and entertainment consoles, phones, other intelligent devices, and related accessories, that integrate with its cloud-based offerings. It offers an array of services, including cloud-based solutions that provide customers with software, services, platforms, and content, and it provides solution support and consulting services.</v>
    <v>131000</v>
    <v>Nasdaq Stock Market</v>
    <v>XNAS</v>
    <v>XNAS</v>
    <v>1 Microsoft Way, REDMOND, WA, 98052-6399 US</v>
    <v>125.86</v>
    <v>3</v>
    <v>Software &amp; IT Services</v>
    <v>Stock</v>
    <v>43621.916845763284</v>
    <v>124.21</v>
    <v>943752600000</v>
    <v>Microsoft Corp</v>
    <v>Microsoft Corp</v>
    <v>124.95</v>
    <v>27.4634</v>
    <v>123.16</v>
    <v>125.83</v>
    <v>125.35</v>
    <v>7662818000</v>
    <v>MSFT</v>
    <v>Microsoft Corp (XNAS:MSFT)</v>
    <v>24525323</v>
    <v>25550049</v>
    <v>1993</v>
  </rv>
  <rv s="4">
    <v>4</v>
  </rv>
  <rv s="5">
    <v>en-US</v>
    <v>a7pd1h</v>
    <v>268435456</v>
    <v>268435461</v>
    <v>1</v>
    <v>Powered by Refinitiv</v>
    <v>6</v>
    <v>Vanguard Total Bond Market Index Fund;Investor</v>
    <v>7</v>
    <v>8</v>
    <v>Finance</v>
    <v>9</v>
    <v>-0.03</v>
    <v>-2.7620000000000001E-3</v>
    <v>US</v>
    <v>USD</v>
    <v>1.5E-3</v>
    <v>Fund</v>
    <v>43620</v>
    <v>43621.713419964843</v>
    <v>Vanguard Total Bond Market Index Fund;Investor</v>
    <v>4110000000</v>
    <v>10.86</v>
    <v>10.83</v>
    <v>1.1892</v>
    <v>1.8222000000000002E-2</v>
    <v>7.4419999999999998E-3</v>
    <v>4.2347999999999997E-2</v>
    <v>3.1428999999999999E-2</v>
    <v>2.3792000000000001E-2</v>
    <v>2.5684999999999999E-2</v>
    <v>4.8398000000000004E-2</v>
    <v>VBMFX</v>
    <v>Vanguard Total Bond Market Index Fund;Investor</v>
  </rv>
  <rv s="4">
    <v>6</v>
  </rv>
  <rv s="5">
    <v>en-US</v>
    <v>a82dr7</v>
    <v>268435456</v>
    <v>268435461</v>
    <v>1</v>
    <v>Powered by Refinitiv</v>
    <v>6</v>
    <v>Vanguard Total International Stock Index Fund;Adm</v>
    <v>7</v>
    <v>8</v>
    <v>Finance</v>
    <v>9</v>
    <v>0.24</v>
    <v>8.8009999999999998E-3</v>
    <v>US</v>
    <v>USD</v>
    <v>1.1000000000000001E-3</v>
    <v>Fund</v>
    <v>43620</v>
    <v>43621.213376435153</v>
    <v>Vanguard Total International Stock Index Fund;Adm</v>
    <v>73781800000</v>
    <v>27.27</v>
    <v>27.51</v>
    <v>0</v>
    <v>-5.5148000000000003E-2</v>
    <v>1.5128999999999998E-2</v>
    <v>-9.980399999999999E-2</v>
    <v>-1.3271E-2</v>
    <v>6.5730000000000011E-2</v>
    <v>1.5127999999999999E-2</v>
    <v>7.0388000000000006E-2</v>
    <v>VTIAX</v>
    <v>Vanguard Total International Stock Index Fund;Adm</v>
  </rv>
  <rv s="4">
    <v>8</v>
  </rv>
  <rv s="5">
    <v>en-US</v>
    <v>a92ayc</v>
    <v>268435456</v>
    <v>268435461</v>
    <v>1</v>
    <v>Powered by Refinitiv</v>
    <v>6</v>
    <v>Fidelity Government Money Market Fund</v>
    <v>7</v>
    <v>8</v>
    <v>Finance</v>
    <v>9</v>
    <v>0</v>
    <v>0</v>
    <v>US</v>
    <v>USD</v>
    <v>4.1999999999999997E-3</v>
    <v>Fund</v>
    <v>43620</v>
    <v>43621.214527171876</v>
    <v>Fidelity Government Money Market Fund</v>
    <v>104157500000</v>
    <v>1</v>
    <v>1</v>
    <v>0</v>
    <v>1.7369999999999998E-3</v>
    <v>0</v>
    <v>0</v>
    <v>0</v>
    <v>9.5530000000000007E-3</v>
    <v>5.7609999999999996E-3</v>
    <v>8.5119999999999987E-3</v>
    <v>SPAXX</v>
    <v>Fidelity Government Money Market Fund</v>
  </rv>
  <rv s="4">
    <v>10</v>
  </rv>
  <rv s="5">
    <v>en-US</v>
    <v>a7cqmw</v>
    <v>268435456</v>
    <v>268435461</v>
    <v>1</v>
    <v>Powered by Refinitiv</v>
    <v>6</v>
    <v>Vanguard Real Estate Index Fund;Admiral</v>
    <v>7</v>
    <v>8</v>
    <v>Finance</v>
    <v>9</v>
    <v>-0.48</v>
    <v>-3.8869999999999998E-3</v>
    <v>US</v>
    <v>USD</v>
    <v>1.1999999999999999E-3</v>
    <v>Fund</v>
    <v>43620</v>
    <v>43621.712668003907</v>
    <v>Vanguard Real Estate Index Fund;Admiral</v>
    <v>19169300000</v>
    <v>123.49</v>
    <v>123.01</v>
    <v>3.6871999999999998</v>
    <v>1.057E-3</v>
    <v>9.1059999999999995E-3</v>
    <v>8.6277000000000006E-2</v>
    <v>2.9028000000000002E-2</v>
    <v>5.7606000000000004E-2</v>
    <v>7.5679999999999997E-2</v>
    <v>0.17300199999999999</v>
    <v>VGSLX</v>
    <v>Vanguard Real Estate Index Fund;Admiral</v>
  </rv>
  <rv s="4">
    <v>12</v>
  </rv>
  <rv s="0">
    <v>http://en.wikipedia.org/wiki/Verizon_Communications</v>
    <v>Wikipedia</v>
  </rv>
  <rv s="1">
    <v>0</v>
    <v>14</v>
  </rv>
  <rv s="2">
    <v>https://www.bing.com/th?id=AMMS_5b8d6c199f4ac5f1ee6a476b7a0e9686&amp;qlt=95</v>
    <v>15</v>
    <v>https://www.bing.com/images/search?form=xlimg&amp;q=verizon+communications</v>
    <v>Image of Verizon Communications Inc</v>
  </rv>
  <rv s="3">
    <v>en-US</v>
    <v>a25obh</v>
    <v>268435456</v>
    <v>268435457</v>
    <v>1</v>
    <v>Powered by Refinitiv</v>
    <v>0</v>
    <v>Verizon Communications Inc (XNYS:VZ)</v>
    <v>3</v>
    <v>4</v>
    <v>Finance</v>
    <v>10</v>
    <v>61.58</v>
    <v>47.13</v>
    <v>0.4859</v>
    <v>0.81</v>
    <v>-5.2599999999999999E-4</v>
    <v>1.4408000000000001E-2</v>
    <v>-0.03</v>
    <v>USD</v>
    <v>Verizon Communications Inc. is a holding company. The Company, through its subsidiaries, provides communications, information and entertainment products and services to consumers, businesses and governmental agencies. Its segments include Wireless and Wireline. The Wireless segment offers communications products and services, including wireless voice and data services and equipment sales, to consumer, business and government customers across the United States. The Wireline segment offers voice, data and video communications products and services, such as broadband video, data center and cloud services, security and managed network services, and local and long distance voice services. The Company has combined Yahoo! Inc.’s operating assets with its existing AOL Inc. business to create a new subsidiary, Oath Inc., owns a diverse house of more than 50 media and technology brands. The Oath portfolio includes HuffPost, Yahoo Sports, AOL.com, MAKERS, Tumblr, Yahoo Finance and Yahoo Mail.</v>
    <v>139400</v>
    <v>New York Stock Exchange</v>
    <v>XNYS</v>
    <v>XNYS</v>
    <v>1095 Avenue of the Americas, NEW YORK, NY, 10036-6797 US</v>
    <v>57.38</v>
    <v>16</v>
    <v>Telecommunications Services</v>
    <v>Stock</v>
    <v>43621.898512568747</v>
    <v>56.5</v>
    <v>232509400000</v>
    <v>Verizon Communications Inc</v>
    <v>Verizon Communications Inc</v>
    <v>56.52</v>
    <v>14.5328</v>
    <v>56.22</v>
    <v>57.03</v>
    <v>57</v>
    <v>4135707000</v>
    <v>VZ</v>
    <v>Verizon Communications Inc (XNYS:VZ)</v>
    <v>11521523</v>
    <v>14373236</v>
    <v>1983</v>
  </rv>
  <rv s="4">
    <v>17</v>
  </rv>
  <rv s="0">
    <v>http://en.wikipedia.org/wiki/IBM</v>
    <v>Wikipedia</v>
  </rv>
  <rv s="1">
    <v>0</v>
    <v>19</v>
  </rv>
  <rv s="2">
    <v>https://www.bing.com/th?id=AMMS_f65999dbbb1ffe78d2eddd4c4ae8fb2b&amp;qlt=95</v>
    <v>20</v>
    <v>https://www.bing.com/images/search?form=xlimg&amp;q=ibm</v>
    <v>Image of International Business Machines Corp</v>
  </rv>
  <rv s="3">
    <v>en-US</v>
    <v>a1v6nm</v>
    <v>268435456</v>
    <v>268435457</v>
    <v>1</v>
    <v>Powered by Refinitiv</v>
    <v>0</v>
    <v>International Business Machines Corp (XNYS:IBM)</v>
    <v>3</v>
    <v>4</v>
    <v>Finance</v>
    <v>5</v>
    <v>154.36000000000001</v>
    <v>105.94</v>
    <v>1.2413000000000001</v>
    <v>-1.26</v>
    <v>2.0539999999999998E-3</v>
    <v>-9.4959999999999992E-3</v>
    <v>0.27</v>
    <v>USD</v>
    <v>International Business Machines Corporation (IBM) is a technology company. The Company operates through five segments: Cognitive Solutions, Global Business Services (GBS), Technology Services &amp; Cloud Platforms, Systems and Global Financing. The Cognitive Solutions segment delivers a spectrum of capabilities, from descriptive, predictive and prescriptive analytics to cognitive systems. Cognitive Solutions includes Watson, a cognitive computing platform that has the ability to interact in natural language, process big data, and learn from interactions with people and computers. The GBS segment provides clients with consulting, application management services and global process services. The Technology Services &amp; Cloud Platforms segment provides information technology infrastructure services. The Systems segment provides clients with infrastructure technologies. The Global Financing segment includes client financing, commercial financing, and remanufacturing and remarketing.</v>
    <v>350600</v>
    <v>New York Stock Exchange</v>
    <v>XNYS</v>
    <v>XNYS</v>
    <v>1 New Orchard Rd, ARMONK, NY, 10504-1722 US</v>
    <v>133.61000000000001</v>
    <v>21</v>
    <v>Software &amp; IT Services</v>
    <v>Stock</v>
    <v>43621.908819444441</v>
    <v>130.47499999999999</v>
    <v>117648600000</v>
    <v>International Business Machines Corp</v>
    <v>International Business Machines Corp</v>
    <v>133.4</v>
    <v>11.2597</v>
    <v>132.69</v>
    <v>131.43</v>
    <v>131.69999999999999</v>
    <v>886642900</v>
    <v>IBM</v>
    <v>International Business Machines Corp (XNYS:IBM)</v>
    <v>3161305</v>
    <v>3534294</v>
    <v>1911</v>
  </rv>
  <rv s="4">
    <v>22</v>
  </rv>
  <rv s="0">
    <v>http://en.wikipedia.org/wiki/Alphabet_Inc.</v>
    <v>Wikipedia</v>
  </rv>
  <rv s="1">
    <v>0</v>
    <v>24</v>
  </rv>
  <rv s="2">
    <v>https://www.bing.com/th?id=AMMS_91f59ff6c9305ce24b1cf0389cd856f8&amp;qlt=95</v>
    <v>25</v>
    <v>https://www.bing.com/images/search?form=xlimg&amp;q=alphabet+inc.</v>
    <v>Image of Alphabet Inc</v>
  </rv>
  <rv s="3">
    <v>en-US</v>
    <v>a1u3rw</v>
    <v>268435456</v>
    <v>268435457</v>
    <v>1</v>
    <v>Powered by Refinitiv</v>
    <v>0</v>
    <v>Alphabet Inc (XNAS:GOOGL)</v>
    <v>3</v>
    <v>4</v>
    <v>Finance</v>
    <v>5</v>
    <v>1296.9749999999999</v>
    <v>977.65989999999999</v>
    <v>1.0371999999999999</v>
    <v>-9.85</v>
    <v>-1.8549999999999999E-3</v>
    <v>-9.3410000000000003E-3</v>
    <v>-1.9376</v>
    <v>USD</v>
    <v>Alphabet Inc. is a holding company. The Company's businesses include Google Inc. (Google) and its Internet products, such as Access, Calico, CapitalG, GV, Nest, Verily, Waymo and X. The Company's segments include Google and Other Bets. The Google segment includes its Internet products, such as Search, Ads, Commerce, Maps, YouTube, Google Cloud, Android, Chrome and Google Play, as well as its hardware initiatives. The Google segment is engaged in advertising, sales of digital content, applications and cloud offerings, and sales of hardware products. The Other Bets segment is engaged in the sales of Internet and television services through Google Fiber, sales of Nest products and services, and licensing and research and development (R&amp;D) services through Verily. It offers Google Assistant, which allows users to type or talk with Google; Google Maps, which helps users navigate to a store, and Google Photos, which helps users store and organize all of their photos.</v>
    <v>103459</v>
    <v>Nasdaq Stock Market</v>
    <v>XNAS</v>
    <v>XNAS</v>
    <v>1600 Amphitheatre Pkwy, MOUNTAIN VIEW, CA, 94043-1351 US</v>
    <v>1056.3599999999999</v>
    <v>26</v>
    <v>Software &amp; IT Services</v>
    <v>Stock</v>
    <v>43621.916087962964</v>
    <v>1033</v>
    <v>731571700000</v>
    <v>Alphabet Inc</v>
    <v>Alphabet Inc</v>
    <v>1055</v>
    <v>26.455100000000002</v>
    <v>1054.49</v>
    <v>1044.6400000000001</v>
    <v>1042.7023999999999</v>
    <v>694243800</v>
    <v>GOOGL</v>
    <v>Alphabet Inc (XNAS:GOOGL)</v>
    <v>2263072</v>
    <v>2066642</v>
    <v>2015</v>
  </rv>
  <rv s="4">
    <v>27</v>
  </rv>
  <rv s="6">
    <v>12</v>
    <v>Price</v>
  </rv>
  <rv s="6">
    <v>12</v>
    <v>Change</v>
  </rv>
  <rv s="6">
    <v>12</v>
    <v>Change (%)</v>
  </rv>
  <rv s="7">
    <v>12</v>
    <v>1</v>
  </rv>
  <rv s="8">
    <v>en-US</v>
    <v>a1twnm</v>
    <v>268435456</v>
    <v>268435459</v>
    <v>1</v>
    <v>Powered by Refinitiv</v>
    <v>11</v>
    <v>SPDR Gold Shares (ARCX:GLD)</v>
    <v>12</v>
    <v>13</v>
    <v>Finance</v>
    <v>14</v>
    <v>127.21</v>
    <v>111.06</v>
    <v>0.81530000000000002</v>
    <v>0.26</v>
    <v>1.594E-4</v>
    <v>2.0769999999999999E-3</v>
    <v>0.02</v>
    <v>USD</v>
    <v>NYSE Arca</v>
    <v>ARCX</v>
    <v>4.0000000000000001E-3</v>
    <v>126.37</v>
    <v>ETF</v>
    <v>43621.912118055552</v>
    <v>125.24</v>
    <v>SPDR Gold Shares</v>
    <v>126.19</v>
    <v>125.19</v>
    <v>125.45</v>
    <v>125.47</v>
    <v>GLD</v>
    <v>SPDR Gold Shares (ARCX:GLD)</v>
    <v>7633286</v>
    <v>6509855</v>
  </rv>
  <rv s="4">
    <v>33</v>
  </rv>
</rvData>
</file>

<file path=xl/richData/rdrichvaluestructure.xml><?xml version="1.0" encoding="utf-8"?>
<rvStructures xmlns="http://schemas.microsoft.com/office/spreadsheetml/2017/richdata" count="9">
  <s t="_hyperlink">
    <k n="Address" t="s"/>
    <k n="Text" t="s"/>
  </s>
  <s t="_sourceattribution">
    <k n="License" t="r"/>
    <k n="Source" t="r"/>
  </s>
  <s t="_imageurl">
    <k n="Address" t="s"/>
    <k n="Attribution" t="r"/>
    <k n="More Images Address" t="s"/>
    <k n="Text" t="s"/>
  </s>
  <s t="_linkedentitycore">
    <k n="%EntityCulture" t="s"/>
    <k n="%EntityId" t="s"/>
    <k n="%EntityServiceId"/>
    <k n="%EntitySubDomainId"/>
    <k n="%IsRefreshable" t="b"/>
    <k n="%ProviderInfo" t="s"/>
    <k n="_Display" t="spb"/>
    <k n="_DisplayString" t="s"/>
    <k n="_Flags" t="spb"/>
    <k n="_Format" t="spb"/>
    <k n="_Icon" t="s"/>
    <k n="_SubLabel" t="spb"/>
    <k n="52 week high"/>
    <k n="52 week low"/>
    <k n="Beta"/>
    <k n="Change"/>
    <k n="Change % (Extended hours)"/>
    <k n="Change (%)"/>
    <k n="Change (Extended hours)"/>
    <k n="Currency" t="s"/>
    <k n="Description" t="s"/>
    <k n="Employees"/>
    <k n="Exchange" t="s"/>
    <k n="Exchange abbreviation" t="s"/>
    <k n="ExchangeID" t="s"/>
    <k n="Headquarters" t="s"/>
    <k n="High"/>
    <k n="Image" t="r"/>
    <k n="Industry" t="s"/>
    <k n="Instrument type" t="s"/>
    <k n="Last trade time"/>
    <k n="Low"/>
    <k n="Market cap"/>
    <k n="Name" t="s"/>
    <k n="Official name" t="s"/>
    <k n="Open"/>
    <k n="P/E"/>
    <k n="Previous close"/>
    <k n="Price"/>
    <k n="Price (Extended hours)"/>
    <k n="Shares outstanding"/>
    <k n="Ticker symbol" t="s"/>
    <k n="UniqueName" t="s"/>
    <k n="Volume"/>
    <k n="Volume average"/>
    <k n="Year incorporated"/>
  </s>
  <s t="_linkedentity">
    <k n="%cvi" t="r"/>
  </s>
  <s t="_linkedentitycore">
    <k n="%EntityCulture" t="s"/>
    <k n="%EntityId" t="s"/>
    <k n="%EntityServiceId"/>
    <k n="%EntitySubDomainId"/>
    <k n="%IsRefreshable" t="b"/>
    <k n="%ProviderInfo" t="s"/>
    <k n="_Display" t="spb"/>
    <k n="_DisplayString" t="s"/>
    <k n="_Flags" t="spb"/>
    <k n="_Format" t="spb"/>
    <k n="_Icon" t="s"/>
    <k n="_SubLabel" t="spb"/>
    <k n="Change"/>
    <k n="Change (%)"/>
    <k n="Country/region" t="s"/>
    <k n="Currency" t="s"/>
    <k n="Expense ratio"/>
    <k n="Instrument type" t="s"/>
    <k n="Last trade time"/>
    <k n="Last update time"/>
    <k n="Name" t="s"/>
    <k n="Net assets"/>
    <k n="Previous close"/>
    <k n="Price"/>
    <k n="Rating"/>
    <k n="Return (1m)"/>
    <k n="Return (1w)"/>
    <k n="Return (1y)"/>
    <k n="Return (3m)"/>
    <k n="Return (3y)"/>
    <k n="Return (5y)"/>
    <k n="Return (YTD)"/>
    <k n="Ticker symbol" t="s"/>
    <k n="UniqueName" t="s"/>
  </s>
  <s t="_error">
    <k n="errorType" t="i"/>
    <k n="field" t="s"/>
  </s>
  <s t="_error">
    <k n="errorType" t="i"/>
    <k n="propagated" t="b"/>
  </s>
  <s t="_linkedentitycore">
    <k n="%EntityCulture" t="s"/>
    <k n="%EntityId" t="s"/>
    <k n="%EntityServiceId"/>
    <k n="%EntitySubDomainId"/>
    <k n="%IsRefreshable" t="b"/>
    <k n="%ProviderInfo" t="s"/>
    <k n="_Display" t="spb"/>
    <k n="_DisplayString" t="s"/>
    <k n="_Flags" t="spb"/>
    <k n="_Format" t="spb"/>
    <k n="_Icon" t="s"/>
    <k n="_SubLabel" t="spb"/>
    <k n="52 week high"/>
    <k n="52 week low"/>
    <k n="Beta"/>
    <k n="Change"/>
    <k n="Change % (Extended hours)"/>
    <k n="Change (%)"/>
    <k n="Change (Extended hours)"/>
    <k n="Currency" t="s"/>
    <k n="Exchange" t="s"/>
    <k n="Exchange abbreviation" t="s"/>
    <k n="Expense ratio"/>
    <k n="High"/>
    <k n="Instrument type" t="s"/>
    <k n="Last trade time"/>
    <k n="Low"/>
    <k n="Name" t="s"/>
    <k n="Open"/>
    <k n="Previous close"/>
    <k n="Price"/>
    <k n="Price (Extended hours)"/>
    <k n="Ticker symbol" t="s"/>
    <k n="UniqueName" t="s"/>
    <k n="Volume"/>
    <k n="Volume average"/>
  </s>
</rvStructures>
</file>

<file path=xl/richData/rdsupportingpropertybag.xml><?xml version="1.0" encoding="utf-8"?>
<supportingPropertyBags xmlns="http://schemas.microsoft.com/office/spreadsheetml/2017/richdata2">
  <spbArrays count="3">
    <a count="46">
      <v t="s">%EntityServiceId</v>
      <v t="s">_Format</v>
      <v t="s">%EntitySubDomainId</v>
      <v t="s">%EntityCulture</v>
      <v t="s">%IsRefreshable</v>
      <v t="s">%EntityId</v>
      <v t="s">_Icon</v>
      <v t="s">Name</v>
      <v t="s">_SubLabel</v>
      <v t="s">Price</v>
      <v t="s">Price (Extended hours)</v>
      <v t="s">Exchange</v>
      <v t="s">Official name</v>
      <v t="s">Last trade time</v>
      <v t="s">Ticker symbol</v>
      <v t="s">Exchange abbreviation</v>
      <v t="s">Change</v>
      <v t="s">Change (Extended hours)</v>
      <v t="s">Change (%)</v>
      <v t="s">Change % (Extended hours)</v>
      <v t="s">Currency</v>
      <v t="s">Previous close</v>
      <v t="s">Open</v>
      <v t="s">High</v>
      <v t="s">Low</v>
      <v t="s">52 week high</v>
      <v t="s">52 week low</v>
      <v t="s">Volume</v>
      <v t="s">Volume average</v>
      <v t="s">Market cap</v>
      <v t="s">Beta</v>
      <v t="s">P/E</v>
      <v t="s">Shares outstanding</v>
      <v t="s">Description</v>
      <v t="s">Employees</v>
      <v t="s">Headquarters</v>
      <v t="s">Industry</v>
      <v t="s">Instrument type</v>
      <v t="s">Year incorporated</v>
      <v t="s">_Flags</v>
      <v t="s">UniqueName</v>
      <v t="s">_DisplayString</v>
      <v t="s">Image</v>
      <v t="s">ExchangeID</v>
      <v t="s">%ProviderInfo</v>
      <v t="s">_Display</v>
    </a>
    <a count="34">
      <v t="s">%EntityServiceId</v>
      <v t="s">_Format</v>
      <v t="s">%EntitySubDomainId</v>
      <v t="s">%EntityCulture</v>
      <v t="s">%IsRefreshable</v>
      <v t="s">%EntityId</v>
      <v t="s">_Icon</v>
      <v t="s">Name</v>
      <v t="s">Price</v>
      <v t="s">Ticker symbol</v>
      <v t="s">Country/region</v>
      <v t="s">_SubLabel</v>
      <v t="s">Change</v>
      <v t="s">Change (%)</v>
      <v t="s">Rating</v>
      <v t="s">Expense ratio</v>
      <v t="s">Previous close</v>
      <v t="s">Return (YTD)</v>
      <v t="s">Return (1w)</v>
      <v t="s">Return (1m)</v>
      <v t="s">Return (3m)</v>
      <v t="s">Return (1y)</v>
      <v t="s">Return (3y)</v>
      <v t="s">Return (5y)</v>
      <v t="s">Net assets</v>
      <v t="s">Last trade time</v>
      <v t="s">_Flags</v>
      <v t="s">Last update time</v>
      <v t="s">Instrument type</v>
      <v t="s">Currency</v>
      <v t="s">UniqueName</v>
      <v t="s">_DisplayString</v>
      <v t="s">%ProviderInfo</v>
      <v t="s">_Display</v>
    </a>
    <a count="36">
      <v t="s">%EntityServiceId</v>
      <v t="s">_Format</v>
      <v t="s">%EntitySubDomainId</v>
      <v t="s">%EntityCulture</v>
      <v t="s">%IsRefreshable</v>
      <v t="s">%EntityId</v>
      <v t="s">_Icon</v>
      <v t="s">Name</v>
      <v t="s">_SubLabel</v>
      <v t="s">Price</v>
      <v t="s">Price (Extended hours)</v>
      <v t="s">Exchange</v>
      <v t="s">Last trade time</v>
      <v t="s">Ticker symbol</v>
      <v t="s">Exchange abbreviation</v>
      <v t="s">Change</v>
      <v t="s">Change (Extended hours)</v>
      <v t="s">Expense ratio</v>
      <v t="s">Change (%)</v>
      <v t="s">Change % (Extended hours)</v>
      <v t="s">Currency</v>
      <v t="s">Previous close</v>
      <v t="s">Open</v>
      <v t="s">High</v>
      <v t="s">Low</v>
      <v t="s">52 week high</v>
      <v t="s">52 week low</v>
      <v t="s">Volume</v>
      <v t="s">Volume average</v>
      <v t="s">Beta</v>
      <v t="s">Instrument type</v>
      <v t="s">_Flags</v>
      <v t="s">UniqueName</v>
      <v t="s">_DisplayString</v>
      <v t="s">%ProviderInfo</v>
      <v t="s">_Display</v>
    </a>
  </spbArrays>
  <spbData count="15">
    <spb s="0">
      <v>0</v>
    </spb>
    <spb s="1">
      <v>0</v>
      <v>0</v>
    </spb>
    <spb s="2">
      <v>0</v>
      <v>0</v>
      <v>0</v>
    </spb>
    <spb s="3">
      <v>1</v>
      <v>2</v>
      <v>2</v>
      <v>2</v>
    </spb>
    <spb s="4">
      <v>1</v>
      <v>2</v>
      <v>2</v>
      <v>1</v>
      <v>3</v>
      <v>1</v>
      <v>4</v>
      <v>1</v>
      <v>1</v>
      <v>5</v>
      <v>5</v>
      <v>6</v>
      <v>7</v>
      <v>1</v>
      <v>1</v>
      <v>1</v>
      <v>5</v>
      <v>8</v>
      <v>9</v>
      <v>10</v>
      <v>11</v>
      <v>10</v>
      <v>5</v>
      <v>1</v>
      <v>1</v>
      <v>6</v>
    </spb>
    <spb s="5">
      <v>at close</v>
      <v>from previous close</v>
      <v>from previous close</v>
      <v>Source: Nasdaq Last Sale</v>
      <v>GMT</v>
      <v>Real-Time Nasdaq Last Sale</v>
      <v>from close</v>
      <v>from close</v>
    </spb>
    <spb s="0">
      <v>1</v>
    </spb>
    <spb s="6">
      <v>2</v>
      <v>2</v>
      <v>2</v>
    </spb>
    <spb s="7">
      <v>3</v>
      <v>1</v>
      <v>1</v>
      <v>5</v>
      <v>6</v>
      <v>7</v>
      <v>6</v>
      <v>6</v>
      <v>6</v>
      <v>6</v>
      <v>6</v>
      <v>6</v>
      <v>6</v>
      <v>6</v>
      <v>1</v>
      <v>8</v>
      <v>12</v>
      <v>10</v>
      <v>9</v>
      <v>10</v>
    </spb>
    <spb s="8">
      <v>from previous close</v>
      <v>from previous close</v>
      <v>GMT</v>
      <v>GMT</v>
    </spb>
    <spb s="5">
      <v>at close</v>
      <v>from previous close</v>
      <v>from previous close</v>
      <v>Source: Nasdaq</v>
      <v>GMT</v>
      <v>Delayed 15 minutes</v>
      <v>from close</v>
      <v>from close</v>
    </spb>
    <spb s="0">
      <v>2</v>
    </spb>
    <spb s="9">
      <v>2</v>
      <v>2</v>
    </spb>
    <spb s="10">
      <v>2</v>
      <v>2</v>
      <v>2</v>
      <v>3</v>
      <v>1</v>
      <v>1</v>
      <v>2</v>
      <v>5</v>
      <v>6</v>
      <v>1</v>
      <v>1</v>
      <v>6</v>
      <v>1</v>
      <v>5</v>
      <v>8</v>
      <v>9</v>
      <v>10</v>
      <v>10</v>
      <v>1</v>
      <v>1</v>
      <v>6</v>
    </spb>
    <spb s="11">
      <v>at close</v>
      <v>from previous close</v>
      <v>Source: Nasdaq Last Sale</v>
      <v>from previous close</v>
      <v>GMT</v>
      <v>Real-Time Nasdaq Last Sale</v>
      <v>from close</v>
      <v>from close</v>
    </spb>
  </spbData>
</supportingPropertyBags>
</file>

<file path=xl/richData/rdsupportingpropertybagstructure.xml><?xml version="1.0" encoding="utf-8"?>
<spbStructures xmlns="http://schemas.microsoft.com/office/spreadsheetml/2017/richdata2" count="12">
  <s>
    <k n="^Order" t="spba"/>
  </s>
  <s>
    <k n="ShowInDotNotation" t="b"/>
    <k n="ShowInAutoComplete" t="b"/>
  </s>
  <s>
    <k n="ShowInCardView" t="b"/>
    <k n="ShowInDotNotation" t="b"/>
    <k n="ShowInAutoComplete" t="b"/>
  </s>
  <s>
    <k n="Image" t="spb"/>
    <k n="ExchangeID" t="spb"/>
    <k n="UniqueName" t="spb"/>
    <k n="%ProviderInfo" t="spb"/>
  </s>
  <s>
    <k n="Low" t="i"/>
    <k n="P/E" t="i"/>
    <k n="Beta" t="i"/>
    <k n="High" t="i"/>
    <k n="Name" t="i"/>
    <k n="Open" t="i"/>
    <k n="Image" t="i"/>
    <k n="Price" t="i"/>
    <k n="Change" t="i"/>
    <k n="Volume" t="i"/>
    <k n="Employees" t="i"/>
    <k n="Change (%)" t="i"/>
    <k n="Market cap" t="i"/>
    <k n="52 week low" t="i"/>
    <k n="52 week high" t="i"/>
    <k n="Previous close" t="i"/>
    <k n="Volume average" t="i"/>
    <k n="_DisplayString" t="i"/>
    <k n="Last trade time" t="i"/>
    <k n="%EntityServiceId" t="i"/>
    <k n="Year incorporated" t="i"/>
    <k n="%EntitySubDomainId" t="i"/>
    <k n="Shares outstanding" t="i"/>
    <k n="Price (Extended hours)" t="i"/>
    <k n="Change (Extended hours)" t="i"/>
    <k n="Change % (Extended hours)" t="i"/>
  </s>
  <s>
    <k n="Price" t="s"/>
    <k n="Change" t="s"/>
    <k n="Change (%)" t="s"/>
    <k n="ExchangeID" t="s"/>
    <k n="Last trade time" t="s"/>
    <k n="Price (Extended hours)" t="s"/>
    <k n="Change (Extended hours)" t="s"/>
    <k n="Change % (Extended hours)" t="s"/>
  </s>
  <s>
    <k n="UniqueName" t="spb"/>
    <k n="%ProviderInfo" t="spb"/>
    <k n="Last update time" t="spb"/>
  </s>
  <s>
    <k n="Name" t="i"/>
    <k n="Price" t="i"/>
    <k n="Change" t="i"/>
    <k n="Rating" t="i"/>
    <k n="Change (%)" t="i"/>
    <k n="Net assets" t="i"/>
    <k n="Return (1m)" t="i"/>
    <k n="Return (1w)" t="i"/>
    <k n="Return (1y)" t="i"/>
    <k n="Return (3m)" t="i"/>
    <k n="Return (3y)" t="i"/>
    <k n="Return (5y)" t="i"/>
    <k n="Return (YTD)" t="i"/>
    <k n="Expense ratio" t="i"/>
    <k n="Previous close" t="i"/>
    <k n="_DisplayString" t="i"/>
    <k n="Last trade time" t="i"/>
    <k n="%EntityServiceId" t="i"/>
    <k n="Last update time" t="i"/>
    <k n="%EntitySubDomainId" t="i"/>
  </s>
  <s>
    <k n="Change" t="s"/>
    <k n="Change (%)" t="s"/>
    <k n="Last trade time" t="s"/>
    <k n="Last update time" t="s"/>
  </s>
  <s>
    <k n="UniqueName" t="spb"/>
    <k n="%ProviderInfo" t="spb"/>
  </s>
  <s>
    <k n="Low" t="i"/>
    <k n="Beta" t="i"/>
    <k n="High" t="i"/>
    <k n="Name" t="i"/>
    <k n="Open" t="i"/>
    <k n="Price" t="i"/>
    <k n="Change" t="i"/>
    <k n="Volume" t="i"/>
    <k n="Change (%)" t="i"/>
    <k n="52 week low" t="i"/>
    <k n="52 week high" t="i"/>
    <k n="Expense ratio" t="i"/>
    <k n="Previous close" t="i"/>
    <k n="Volume average" t="i"/>
    <k n="_DisplayString" t="i"/>
    <k n="Last trade time" t="i"/>
    <k n="%EntityServiceId" t="i"/>
    <k n="%EntitySubDomainId" t="i"/>
    <k n="Price (Extended hours)" t="i"/>
    <k n="Change (Extended hours)" t="i"/>
    <k n="Change % (Extended hours)" t="i"/>
  </s>
  <s>
    <k n="Price" t="s"/>
    <k n="Change" t="s"/>
    <k n="Exchange" t="s"/>
    <k n="Change (%)" t="s"/>
    <k n="Last trade time" t="s"/>
    <k n="Price (Extended hours)" t="s"/>
    <k n="Change (Extended hours)" t="s"/>
    <k n="Change % (Extended hours)"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9">
    <x:dxf>
      <x:numFmt numFmtId="165" formatCode="_([$$-409]* #,##0.00_);_([$$-409]* \(#,##0.00\);_([$$-409]* &quot;-&quot;??_);_(@_)"/>
    </x:dxf>
    <x:dxf>
      <x:numFmt numFmtId="4" formatCode="#,##0.00"/>
    </x:dxf>
    <x:dxf>
      <x:numFmt numFmtId="3" formatCode="#,##0"/>
    </x:dxf>
    <x:dxf>
      <x:numFmt numFmtId="14" formatCode="0.00%"/>
    </x:dxf>
    <x:dxf>
      <x:numFmt numFmtId="166" formatCode="_([$$-409]* #,##0_);_([$$-409]* \(#,##0\);_([$$-409]* &quot;-&quot;_);_(@_)"/>
    </x:dxf>
    <x:dxf>
      <x:numFmt numFmtId="27" formatCode="mm/dd/yyyy\ h:mm"/>
    </x:dxf>
    <x:dxf>
      <x:numFmt numFmtId="2" formatCode="0.00"/>
    </x:dxf>
    <x:dxf>
      <x:numFmt numFmtId="1" formatCode="0"/>
    </x:dxf>
    <x:dxf>
      <x:numFmt numFmtId="19" formatCode="mm/dd/yyyy"/>
    </x:dxf>
  </dxfs>
  <richProperties>
    <rPr n="IsTitleField" t="b"/>
    <rPr n="IsHeroField" t="b"/>
    <rPr n="ShouldShowInCell" t="b"/>
  </richProperties>
  <richStyles>
    <rSty dxfid="0"/>
    <rSty dxfid="1"/>
    <rSty>
      <rpv i="0">1</rpv>
    </rSty>
    <rSty>
      <rpv i="1">1</rpv>
    </rSty>
    <rSty dxfid="2"/>
    <rSty dxfid="3"/>
    <rSty dxfid="4"/>
    <rSty>
      <rpv i="2">1</rpv>
    </rSty>
    <rSty dxfid="5"/>
    <rSty dxfid="6"/>
    <rSty dxfid="7"/>
    <rSty dxfid="8"/>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0BE6D9-DB5A-467C-80A3-5179424100DC}" name="TablePortfolio" displayName="TablePortfolio" ref="B1:I102" totalsRowCount="1" headerRowDxfId="19" dataDxfId="18" totalsRowDxfId="17" tableBorderDxfId="16">
  <autoFilter ref="B1:I101" xr:uid="{5462A27D-CF83-4C2D-8CD4-81258FF2C4DC}"/>
  <tableColumns count="8">
    <tableColumn id="1" xr3:uid="{8F64CB5D-2C8B-4AB8-83D3-682CE878BE85}" name="Company" totalsRowLabel="Total" dataDxfId="15" totalsRowDxfId="7" dataCellStyle="40% - Accent3"/>
    <tableColumn id="2" xr3:uid="{A6486718-EEDF-44DC-AAF5-032031B7230F}" name="Category" dataDxfId="14" totalsRowDxfId="6" dataCellStyle="40% - Accent3"/>
    <tableColumn id="3" xr3:uid="{2B5E0B87-67C4-4603-82B4-B4DAD48461F6}" name="Shares" dataDxfId="13" totalsRowDxfId="5" dataCellStyle="Comma" totalsRowCellStyle="Comma"/>
    <tableColumn id="4" xr3:uid="{2267027F-61FF-49FA-B1E4-97C9DFB9040A}" name="Price" dataDxfId="12" totalsRowDxfId="4">
      <calculatedColumnFormula>_FV(TablePortfolio[[#This Row],[Company]],"Price")</calculatedColumnFormula>
    </tableColumn>
    <tableColumn id="5" xr3:uid="{5806B651-4279-4634-9979-E56BED23091D}" name="Change" dataDxfId="11" totalsRowDxfId="3">
      <calculatedColumnFormula>_FV(TablePortfolio[[#This Row],[Company]],"Change")</calculatedColumnFormula>
    </tableColumn>
    <tableColumn id="6" xr3:uid="{09064C2D-4115-45E3-A86A-D8F5D1EFA24C}" name="Change (%)" dataDxfId="10" totalsRowDxfId="2">
      <calculatedColumnFormula>_FV(TablePortfolio[[#This Row],[Company]],"Change (%)",TRUE)</calculatedColumnFormula>
    </tableColumn>
    <tableColumn id="8" xr3:uid="{836F1AE9-2242-4F9A-B736-726ADB1E44E6}" name="Portfolio %" dataDxfId="9" totalsRowDxfId="1" dataCellStyle="Percent">
      <calculatedColumnFormula>IFERROR(I2/SUBTOTAL(109,TablePortfolio[Value]),"")</calculatedColumnFormula>
    </tableColumn>
    <tableColumn id="7" xr3:uid="{6B4D6567-95D2-44D0-AFFC-83A095BA8257}" name="Value" totalsRowFunction="custom" dataDxfId="8" totalsRowDxfId="0">
      <calculatedColumnFormula>D2 * E2</calculatedColumnFormula>
      <totalsRowFormula>IFERROR(SUBTOTAL(109,TablePortfolio[Value]), "")</totalsRowFormula>
    </tableColumn>
  </tableColumns>
  <tableStyleInfo name="Investment Tracke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007EA-8DCB-441F-885B-04A342AC6B0E}">
  <dimension ref="A1:I102"/>
  <sheetViews>
    <sheetView showGridLines="0" tabSelected="1" workbookViewId="0">
      <selection activeCell="K11" sqref="K11"/>
    </sheetView>
  </sheetViews>
  <sheetFormatPr defaultRowHeight="15.75" x14ac:dyDescent="0.25"/>
  <cols>
    <col min="1" max="1" width="3.875" customWidth="1"/>
    <col min="2" max="2" width="35.625" bestFit="1" customWidth="1"/>
    <col min="3" max="3" width="17.125" bestFit="1" customWidth="1"/>
    <col min="4" max="4" width="11.25" bestFit="1" customWidth="1"/>
    <col min="5" max="5" width="9.25" bestFit="1" customWidth="1"/>
    <col min="6" max="6" width="10.625" bestFit="1" customWidth="1"/>
    <col min="7" max="7" width="13.625" bestFit="1" customWidth="1"/>
    <col min="8" max="8" width="13.5" bestFit="1" customWidth="1"/>
    <col min="9" max="9" width="12.125" bestFit="1" customWidth="1"/>
  </cols>
  <sheetData>
    <row r="1" spans="1:9" ht="18.600000000000001" customHeight="1" x14ac:dyDescent="0.25">
      <c r="A1" s="1" t="s">
        <v>0</v>
      </c>
      <c r="B1" s="2" t="s">
        <v>1</v>
      </c>
      <c r="C1" s="2" t="s">
        <v>2</v>
      </c>
      <c r="D1" s="3" t="s">
        <v>3</v>
      </c>
      <c r="E1" s="2" t="s">
        <v>4</v>
      </c>
      <c r="F1" s="2" t="s">
        <v>5</v>
      </c>
      <c r="G1" s="2" t="s">
        <v>6</v>
      </c>
      <c r="H1" s="2" t="s">
        <v>7</v>
      </c>
      <c r="I1" s="2" t="s">
        <v>8</v>
      </c>
    </row>
    <row r="2" spans="1:9" ht="18.600000000000001" customHeight="1" x14ac:dyDescent="0.25">
      <c r="A2" s="1" t="s">
        <v>9</v>
      </c>
      <c r="B2" s="8" t="e" vm="1">
        <v>#VALUE!</v>
      </c>
      <c r="C2" s="8" t="s">
        <v>10</v>
      </c>
      <c r="D2" s="9">
        <v>1200</v>
      </c>
      <c r="E2" s="12">
        <f>_FV(TablePortfolio[[#This Row],[Company]],"Price")</f>
        <v>125.83</v>
      </c>
      <c r="F2" s="12">
        <f>_FV(TablePortfolio[[#This Row],[Company]],"Change")</f>
        <v>2.67</v>
      </c>
      <c r="G2" s="13">
        <f>_FV(TablePortfolio[[#This Row],[Company]],"Change (%)",TRUE)</f>
        <v>2.1679E-2</v>
      </c>
      <c r="H2" s="14" t="str">
        <f>IFERROR(I2/SUBTOTAL(109,TablePortfolio[Value]),"")</f>
        <v/>
      </c>
      <c r="I2" s="12">
        <f t="shared" ref="I2:I101" si="0">D2 * E2</f>
        <v>150996</v>
      </c>
    </row>
    <row r="3" spans="1:9" ht="18.600000000000001" customHeight="1" x14ac:dyDescent="0.25">
      <c r="A3" s="1" t="s">
        <v>11</v>
      </c>
      <c r="B3" s="8" t="e" vm="2">
        <v>#VALUE!</v>
      </c>
      <c r="C3" s="8" t="s">
        <v>12</v>
      </c>
      <c r="D3" s="9">
        <v>1300</v>
      </c>
      <c r="E3" s="12">
        <f>_FV(TablePortfolio[[#This Row],[Company]],"Price")</f>
        <v>10.83</v>
      </c>
      <c r="F3" s="12">
        <f>_FV(TablePortfolio[[#This Row],[Company]],"Change")</f>
        <v>-0.03</v>
      </c>
      <c r="G3" s="13">
        <f>_FV(TablePortfolio[[#This Row],[Company]],"Change (%)",TRUE)</f>
        <v>-2.7620000000000001E-3</v>
      </c>
      <c r="H3" s="14" t="str">
        <f>IFERROR(I3/SUBTOTAL(109,TablePortfolio[Value]),"")</f>
        <v/>
      </c>
      <c r="I3" s="12">
        <f t="shared" si="0"/>
        <v>14079</v>
      </c>
    </row>
    <row r="4" spans="1:9" ht="18.600000000000001" customHeight="1" x14ac:dyDescent="0.25">
      <c r="A4" s="1" t="s">
        <v>13</v>
      </c>
      <c r="B4" s="8" t="e" vm="3">
        <v>#VALUE!</v>
      </c>
      <c r="C4" s="8" t="s">
        <v>14</v>
      </c>
      <c r="D4" s="9">
        <v>1200</v>
      </c>
      <c r="E4" s="12">
        <f>_FV(TablePortfolio[[#This Row],[Company]],"Price")</f>
        <v>27.51</v>
      </c>
      <c r="F4" s="12">
        <f>_FV(TablePortfolio[[#This Row],[Company]],"Change")</f>
        <v>0.24</v>
      </c>
      <c r="G4" s="13">
        <f>_FV(TablePortfolio[[#This Row],[Company]],"Change (%)",TRUE)</f>
        <v>8.8009999999999998E-3</v>
      </c>
      <c r="H4" s="14" t="str">
        <f>IFERROR(I4/SUBTOTAL(109,TablePortfolio[Value]),"")</f>
        <v/>
      </c>
      <c r="I4" s="12">
        <f t="shared" si="0"/>
        <v>33012</v>
      </c>
    </row>
    <row r="5" spans="1:9" ht="18.600000000000001" customHeight="1" x14ac:dyDescent="0.25">
      <c r="B5" s="8" t="e" vm="4">
        <v>#VALUE!</v>
      </c>
      <c r="C5" s="8" t="s">
        <v>15</v>
      </c>
      <c r="D5" s="9">
        <v>10000</v>
      </c>
      <c r="E5" s="12">
        <f>_FV(TablePortfolio[[#This Row],[Company]],"Price")</f>
        <v>1</v>
      </c>
      <c r="F5" s="12">
        <f>_FV(TablePortfolio[[#This Row],[Company]],"Change")</f>
        <v>0</v>
      </c>
      <c r="G5" s="13">
        <f>_FV(TablePortfolio[[#This Row],[Company]],"Change (%)",TRUE)</f>
        <v>0</v>
      </c>
      <c r="H5" s="14" t="str">
        <f>IFERROR(I5/SUBTOTAL(109,TablePortfolio[Value]),"")</f>
        <v/>
      </c>
      <c r="I5" s="12">
        <f t="shared" si="0"/>
        <v>10000</v>
      </c>
    </row>
    <row r="6" spans="1:9" ht="18.600000000000001" customHeight="1" x14ac:dyDescent="0.25">
      <c r="B6" s="8" t="e" vm="5">
        <v>#VALUE!</v>
      </c>
      <c r="C6" s="8" t="s">
        <v>16</v>
      </c>
      <c r="D6" s="9">
        <v>125</v>
      </c>
      <c r="E6" s="12">
        <f>_FV(TablePortfolio[[#This Row],[Company]],"Price")</f>
        <v>123.01</v>
      </c>
      <c r="F6" s="12">
        <f>_FV(TablePortfolio[[#This Row],[Company]],"Change")</f>
        <v>-0.48</v>
      </c>
      <c r="G6" s="13">
        <f>_FV(TablePortfolio[[#This Row],[Company]],"Change (%)",TRUE)</f>
        <v>-3.8869999999999998E-3</v>
      </c>
      <c r="H6" s="14" t="str">
        <f>IFERROR(I6/SUBTOTAL(109,TablePortfolio[Value]),"")</f>
        <v/>
      </c>
      <c r="I6" s="12">
        <f t="shared" si="0"/>
        <v>15376.25</v>
      </c>
    </row>
    <row r="7" spans="1:9" ht="18.600000000000001" customHeight="1" x14ac:dyDescent="0.25">
      <c r="B7" s="10" t="e" vm="6">
        <v>#VALUE!</v>
      </c>
      <c r="C7" s="10"/>
      <c r="D7" s="11">
        <v>2000</v>
      </c>
      <c r="E7" s="15">
        <f>_FV(TablePortfolio[[#This Row],[Company]],"Price")</f>
        <v>57.03</v>
      </c>
      <c r="F7" s="15">
        <f>_FV(TablePortfolio[[#This Row],[Company]],"Change")</f>
        <v>0.81</v>
      </c>
      <c r="G7" s="16">
        <f>_FV(TablePortfolio[[#This Row],[Company]],"Change (%)",TRUE)</f>
        <v>1.4408000000000001E-2</v>
      </c>
      <c r="H7" s="17" t="str">
        <f>IFERROR(I7/SUBTOTAL(109,TablePortfolio[Value]),"")</f>
        <v/>
      </c>
      <c r="I7" s="15">
        <f t="shared" ref="I7:I38" si="1">D7 * E7</f>
        <v>114060</v>
      </c>
    </row>
    <row r="8" spans="1:9" ht="18.600000000000001" customHeight="1" x14ac:dyDescent="0.25">
      <c r="B8" s="10" t="e" vm="7">
        <v>#VALUE!</v>
      </c>
      <c r="C8" s="10"/>
      <c r="D8" s="11">
        <v>350</v>
      </c>
      <c r="E8" s="15">
        <f>_FV(TablePortfolio[[#This Row],[Company]],"Price")</f>
        <v>131.43</v>
      </c>
      <c r="F8" s="15">
        <f>_FV(TablePortfolio[[#This Row],[Company]],"Change")</f>
        <v>-1.26</v>
      </c>
      <c r="G8" s="16">
        <f>_FV(TablePortfolio[[#This Row],[Company]],"Change (%)",TRUE)</f>
        <v>-9.4959999999999992E-3</v>
      </c>
      <c r="H8" s="17" t="str">
        <f>IFERROR(I8/SUBTOTAL(109,TablePortfolio[Value]),"")</f>
        <v/>
      </c>
      <c r="I8" s="15">
        <f t="shared" si="1"/>
        <v>46000.5</v>
      </c>
    </row>
    <row r="9" spans="1:9" ht="18.600000000000001" customHeight="1" x14ac:dyDescent="0.25">
      <c r="B9" s="10" t="e" vm="8">
        <v>#VALUE!</v>
      </c>
      <c r="C9" s="10"/>
      <c r="D9" s="11">
        <v>50</v>
      </c>
      <c r="E9" s="15">
        <f>_FV(TablePortfolio[[#This Row],[Company]],"Price")</f>
        <v>1044.6400000000001</v>
      </c>
      <c r="F9" s="15">
        <f>_FV(TablePortfolio[[#This Row],[Company]],"Change")</f>
        <v>-9.85</v>
      </c>
      <c r="G9" s="16">
        <f>_FV(TablePortfolio[[#This Row],[Company]],"Change (%)",TRUE)</f>
        <v>-9.3410000000000003E-3</v>
      </c>
      <c r="H9" s="17" t="str">
        <f>IFERROR(I9/SUBTOTAL(109,TablePortfolio[Value]),"")</f>
        <v/>
      </c>
      <c r="I9" s="15">
        <f t="shared" si="1"/>
        <v>52232.000000000007</v>
      </c>
    </row>
    <row r="10" spans="1:9" ht="18.600000000000001" customHeight="1" x14ac:dyDescent="0.25">
      <c r="B10" s="10"/>
      <c r="C10" s="10"/>
      <c r="D10" s="11"/>
      <c r="E10" s="15" t="e" vm="9">
        <f>_FV(TablePortfolio[[#This Row],[Company]],"Price")</f>
        <v>#VALUE!</v>
      </c>
      <c r="F10" s="15" t="e" vm="10">
        <f>_FV(TablePortfolio[[#This Row],[Company]],"Change")</f>
        <v>#VALUE!</v>
      </c>
      <c r="G10" s="16" t="e" vm="11">
        <f>_FV(TablePortfolio[[#This Row],[Company]],"Change (%)",TRUE)</f>
        <v>#VALUE!</v>
      </c>
      <c r="H10" s="17" t="str">
        <f>IFERROR(I10/SUBTOTAL(109,TablePortfolio[Value]),"")</f>
        <v/>
      </c>
      <c r="I10" s="15" t="e" vm="12">
        <f t="shared" si="1"/>
        <v>#VALUE!</v>
      </c>
    </row>
    <row r="11" spans="1:9" ht="18.600000000000001" customHeight="1" x14ac:dyDescent="0.25">
      <c r="B11" s="10"/>
      <c r="C11" s="10"/>
      <c r="D11" s="11"/>
      <c r="E11" s="15" t="e" vm="9">
        <f>_FV(TablePortfolio[[#This Row],[Company]],"Price")</f>
        <v>#VALUE!</v>
      </c>
      <c r="F11" s="15" t="e" vm="10">
        <f>_FV(TablePortfolio[[#This Row],[Company]],"Change")</f>
        <v>#VALUE!</v>
      </c>
      <c r="G11" s="16" t="e" vm="11">
        <f>_FV(TablePortfolio[[#This Row],[Company]],"Change (%)",TRUE)</f>
        <v>#VALUE!</v>
      </c>
      <c r="H11" s="17" t="str">
        <f>IFERROR(I11/SUBTOTAL(109,TablePortfolio[Value]),"")</f>
        <v/>
      </c>
      <c r="I11" s="15" t="e" vm="12">
        <f t="shared" si="1"/>
        <v>#VALUE!</v>
      </c>
    </row>
    <row r="12" spans="1:9" ht="18.600000000000001" customHeight="1" x14ac:dyDescent="0.25">
      <c r="B12" s="10"/>
      <c r="C12" s="10"/>
      <c r="D12" s="11"/>
      <c r="E12" s="15" t="e" vm="9">
        <f>_FV(TablePortfolio[[#This Row],[Company]],"Price")</f>
        <v>#VALUE!</v>
      </c>
      <c r="F12" s="15" t="e" vm="10">
        <f>_FV(TablePortfolio[[#This Row],[Company]],"Change")</f>
        <v>#VALUE!</v>
      </c>
      <c r="G12" s="16" t="e" vm="11">
        <f>_FV(TablePortfolio[[#This Row],[Company]],"Change (%)",TRUE)</f>
        <v>#VALUE!</v>
      </c>
      <c r="H12" s="17" t="str">
        <f>IFERROR(I12/SUBTOTAL(109,TablePortfolio[Value]),"")</f>
        <v/>
      </c>
      <c r="I12" s="15" t="e" vm="12">
        <f t="shared" si="1"/>
        <v>#VALUE!</v>
      </c>
    </row>
    <row r="13" spans="1:9" ht="18.600000000000001" customHeight="1" x14ac:dyDescent="0.25">
      <c r="B13" s="10"/>
      <c r="C13" s="10"/>
      <c r="D13" s="11"/>
      <c r="E13" s="15" t="e" vm="9">
        <f>_FV(TablePortfolio[[#This Row],[Company]],"Price")</f>
        <v>#VALUE!</v>
      </c>
      <c r="F13" s="15" t="e" vm="10">
        <f>_FV(TablePortfolio[[#This Row],[Company]],"Change")</f>
        <v>#VALUE!</v>
      </c>
      <c r="G13" s="16" t="e" vm="11">
        <f>_FV(TablePortfolio[[#This Row],[Company]],"Change (%)",TRUE)</f>
        <v>#VALUE!</v>
      </c>
      <c r="H13" s="17" t="str">
        <f>IFERROR(I13/SUBTOTAL(109,TablePortfolio[Value]),"")</f>
        <v/>
      </c>
      <c r="I13" s="15" t="e" vm="12">
        <f t="shared" si="1"/>
        <v>#VALUE!</v>
      </c>
    </row>
    <row r="14" spans="1:9" ht="18.600000000000001" customHeight="1" x14ac:dyDescent="0.25">
      <c r="B14" s="10"/>
      <c r="C14" s="10"/>
      <c r="D14" s="11"/>
      <c r="E14" s="15" t="e" vm="9">
        <f>_FV(TablePortfolio[[#This Row],[Company]],"Price")</f>
        <v>#VALUE!</v>
      </c>
      <c r="F14" s="15" t="e" vm="10">
        <f>_FV(TablePortfolio[[#This Row],[Company]],"Change")</f>
        <v>#VALUE!</v>
      </c>
      <c r="G14" s="16" t="e" vm="11">
        <f>_FV(TablePortfolio[[#This Row],[Company]],"Change (%)",TRUE)</f>
        <v>#VALUE!</v>
      </c>
      <c r="H14" s="17" t="str">
        <f>IFERROR(I14/SUBTOTAL(109,TablePortfolio[Value]),"")</f>
        <v/>
      </c>
      <c r="I14" s="15" t="e" vm="12">
        <f t="shared" si="1"/>
        <v>#VALUE!</v>
      </c>
    </row>
    <row r="15" spans="1:9" ht="18.600000000000001" customHeight="1" x14ac:dyDescent="0.25">
      <c r="B15" s="10"/>
      <c r="C15" s="10"/>
      <c r="D15" s="11"/>
      <c r="E15" s="15" t="e" vm="9">
        <f>_FV(TablePortfolio[[#This Row],[Company]],"Price")</f>
        <v>#VALUE!</v>
      </c>
      <c r="F15" s="15" t="e" vm="10">
        <f>_FV(TablePortfolio[[#This Row],[Company]],"Change")</f>
        <v>#VALUE!</v>
      </c>
      <c r="G15" s="16" t="e" vm="11">
        <f>_FV(TablePortfolio[[#This Row],[Company]],"Change (%)",TRUE)</f>
        <v>#VALUE!</v>
      </c>
      <c r="H15" s="17" t="str">
        <f>IFERROR(I15/SUBTOTAL(109,TablePortfolio[Value]),"")</f>
        <v/>
      </c>
      <c r="I15" s="15" t="e" vm="12">
        <f t="shared" si="1"/>
        <v>#VALUE!</v>
      </c>
    </row>
    <row r="16" spans="1:9" ht="18.600000000000001" customHeight="1" x14ac:dyDescent="0.25">
      <c r="B16" s="10"/>
      <c r="C16" s="10"/>
      <c r="D16" s="11"/>
      <c r="E16" s="15" t="e" vm="9">
        <f>_FV(TablePortfolio[[#This Row],[Company]],"Price")</f>
        <v>#VALUE!</v>
      </c>
      <c r="F16" s="15" t="e" vm="10">
        <f>_FV(TablePortfolio[[#This Row],[Company]],"Change")</f>
        <v>#VALUE!</v>
      </c>
      <c r="G16" s="16" t="e" vm="11">
        <f>_FV(TablePortfolio[[#This Row],[Company]],"Change (%)",TRUE)</f>
        <v>#VALUE!</v>
      </c>
      <c r="H16" s="17" t="str">
        <f>IFERROR(I16/SUBTOTAL(109,TablePortfolio[Value]),"")</f>
        <v/>
      </c>
      <c r="I16" s="15" t="e" vm="12">
        <f t="shared" si="1"/>
        <v>#VALUE!</v>
      </c>
    </row>
    <row r="17" spans="2:9" ht="18.600000000000001" customHeight="1" x14ac:dyDescent="0.25">
      <c r="B17" s="10"/>
      <c r="C17" s="10"/>
      <c r="D17" s="11"/>
      <c r="E17" s="15" t="e" vm="9">
        <f>_FV(TablePortfolio[[#This Row],[Company]],"Price")</f>
        <v>#VALUE!</v>
      </c>
      <c r="F17" s="15" t="e" vm="10">
        <f>_FV(TablePortfolio[[#This Row],[Company]],"Change")</f>
        <v>#VALUE!</v>
      </c>
      <c r="G17" s="16" t="e" vm="11">
        <f>_FV(TablePortfolio[[#This Row],[Company]],"Change (%)",TRUE)</f>
        <v>#VALUE!</v>
      </c>
      <c r="H17" s="17" t="str">
        <f>IFERROR(I17/SUBTOTAL(109,TablePortfolio[Value]),"")</f>
        <v/>
      </c>
      <c r="I17" s="15" t="e" vm="12">
        <f t="shared" si="1"/>
        <v>#VALUE!</v>
      </c>
    </row>
    <row r="18" spans="2:9" ht="18.600000000000001" customHeight="1" x14ac:dyDescent="0.25">
      <c r="B18" s="10"/>
      <c r="C18" s="10"/>
      <c r="D18" s="11"/>
      <c r="E18" s="15" t="e" vm="9">
        <f>_FV(TablePortfolio[[#This Row],[Company]],"Price")</f>
        <v>#VALUE!</v>
      </c>
      <c r="F18" s="15" t="e" vm="10">
        <f>_FV(TablePortfolio[[#This Row],[Company]],"Change")</f>
        <v>#VALUE!</v>
      </c>
      <c r="G18" s="16" t="e" vm="11">
        <f>_FV(TablePortfolio[[#This Row],[Company]],"Change (%)",TRUE)</f>
        <v>#VALUE!</v>
      </c>
      <c r="H18" s="17" t="str">
        <f>IFERROR(I18/SUBTOTAL(109,TablePortfolio[Value]),"")</f>
        <v/>
      </c>
      <c r="I18" s="15" t="e" vm="12">
        <f t="shared" si="1"/>
        <v>#VALUE!</v>
      </c>
    </row>
    <row r="19" spans="2:9" ht="18.600000000000001" customHeight="1" x14ac:dyDescent="0.25">
      <c r="B19" s="10"/>
      <c r="C19" s="10"/>
      <c r="D19" s="11"/>
      <c r="E19" s="15" t="e" vm="9">
        <f>_FV(TablePortfolio[[#This Row],[Company]],"Price")</f>
        <v>#VALUE!</v>
      </c>
      <c r="F19" s="15" t="e" vm="10">
        <f>_FV(TablePortfolio[[#This Row],[Company]],"Change")</f>
        <v>#VALUE!</v>
      </c>
      <c r="G19" s="16" t="e" vm="11">
        <f>_FV(TablePortfolio[[#This Row],[Company]],"Change (%)",TRUE)</f>
        <v>#VALUE!</v>
      </c>
      <c r="H19" s="17" t="str">
        <f>IFERROR(I19/SUBTOTAL(109,TablePortfolio[Value]),"")</f>
        <v/>
      </c>
      <c r="I19" s="15" t="e" vm="12">
        <f t="shared" si="1"/>
        <v>#VALUE!</v>
      </c>
    </row>
    <row r="20" spans="2:9" ht="18.600000000000001" customHeight="1" x14ac:dyDescent="0.25">
      <c r="B20" s="10"/>
      <c r="C20" s="10"/>
      <c r="D20" s="11"/>
      <c r="E20" s="15" t="e" vm="9">
        <f>_FV(TablePortfolio[[#This Row],[Company]],"Price")</f>
        <v>#VALUE!</v>
      </c>
      <c r="F20" s="15" t="e" vm="10">
        <f>_FV(TablePortfolio[[#This Row],[Company]],"Change")</f>
        <v>#VALUE!</v>
      </c>
      <c r="G20" s="16" t="e" vm="11">
        <f>_FV(TablePortfolio[[#This Row],[Company]],"Change (%)",TRUE)</f>
        <v>#VALUE!</v>
      </c>
      <c r="H20" s="17" t="str">
        <f>IFERROR(I20/SUBTOTAL(109,TablePortfolio[Value]),"")</f>
        <v/>
      </c>
      <c r="I20" s="15" t="e" vm="12">
        <f t="shared" si="1"/>
        <v>#VALUE!</v>
      </c>
    </row>
    <row r="21" spans="2:9" ht="18.600000000000001" customHeight="1" x14ac:dyDescent="0.25">
      <c r="B21" s="10"/>
      <c r="C21" s="10"/>
      <c r="D21" s="11"/>
      <c r="E21" s="15" t="e" vm="9">
        <f>_FV(TablePortfolio[[#This Row],[Company]],"Price")</f>
        <v>#VALUE!</v>
      </c>
      <c r="F21" s="15" t="e" vm="10">
        <f>_FV(TablePortfolio[[#This Row],[Company]],"Change")</f>
        <v>#VALUE!</v>
      </c>
      <c r="G21" s="16" t="e" vm="11">
        <f>_FV(TablePortfolio[[#This Row],[Company]],"Change (%)",TRUE)</f>
        <v>#VALUE!</v>
      </c>
      <c r="H21" s="17" t="str">
        <f>IFERROR(I21/SUBTOTAL(109,TablePortfolio[Value]),"")</f>
        <v/>
      </c>
      <c r="I21" s="15" t="e" vm="12">
        <f t="shared" si="1"/>
        <v>#VALUE!</v>
      </c>
    </row>
    <row r="22" spans="2:9" ht="18.600000000000001" customHeight="1" x14ac:dyDescent="0.25">
      <c r="B22" s="10"/>
      <c r="C22" s="10"/>
      <c r="D22" s="11"/>
      <c r="E22" s="15" t="e" vm="9">
        <f>_FV(TablePortfolio[[#This Row],[Company]],"Price")</f>
        <v>#VALUE!</v>
      </c>
      <c r="F22" s="15" t="e" vm="10">
        <f>_FV(TablePortfolio[[#This Row],[Company]],"Change")</f>
        <v>#VALUE!</v>
      </c>
      <c r="G22" s="16" t="e" vm="11">
        <f>_FV(TablePortfolio[[#This Row],[Company]],"Change (%)",TRUE)</f>
        <v>#VALUE!</v>
      </c>
      <c r="H22" s="17" t="str">
        <f>IFERROR(I22/SUBTOTAL(109,TablePortfolio[Value]),"")</f>
        <v/>
      </c>
      <c r="I22" s="15" t="e" vm="12">
        <f t="shared" si="1"/>
        <v>#VALUE!</v>
      </c>
    </row>
    <row r="23" spans="2:9" ht="18.600000000000001" customHeight="1" x14ac:dyDescent="0.25">
      <c r="B23" s="10"/>
      <c r="C23" s="10"/>
      <c r="D23" s="11"/>
      <c r="E23" s="15" t="e" vm="9">
        <f>_FV(TablePortfolio[[#This Row],[Company]],"Price")</f>
        <v>#VALUE!</v>
      </c>
      <c r="F23" s="15" t="e" vm="10">
        <f>_FV(TablePortfolio[[#This Row],[Company]],"Change")</f>
        <v>#VALUE!</v>
      </c>
      <c r="G23" s="16" t="e" vm="11">
        <f>_FV(TablePortfolio[[#This Row],[Company]],"Change (%)",TRUE)</f>
        <v>#VALUE!</v>
      </c>
      <c r="H23" s="17" t="str">
        <f>IFERROR(I23/SUBTOTAL(109,TablePortfolio[Value]),"")</f>
        <v/>
      </c>
      <c r="I23" s="15" t="e" vm="12">
        <f t="shared" si="1"/>
        <v>#VALUE!</v>
      </c>
    </row>
    <row r="24" spans="2:9" ht="18.600000000000001" customHeight="1" x14ac:dyDescent="0.25">
      <c r="B24" s="10"/>
      <c r="C24" s="10"/>
      <c r="D24" s="11"/>
      <c r="E24" s="15" t="e" vm="9">
        <f>_FV(TablePortfolio[[#This Row],[Company]],"Price")</f>
        <v>#VALUE!</v>
      </c>
      <c r="F24" s="15" t="e" vm="10">
        <f>_FV(TablePortfolio[[#This Row],[Company]],"Change")</f>
        <v>#VALUE!</v>
      </c>
      <c r="G24" s="16" t="e" vm="11">
        <f>_FV(TablePortfolio[[#This Row],[Company]],"Change (%)",TRUE)</f>
        <v>#VALUE!</v>
      </c>
      <c r="H24" s="17" t="str">
        <f>IFERROR(I24/SUBTOTAL(109,TablePortfolio[Value]),"")</f>
        <v/>
      </c>
      <c r="I24" s="15" t="e" vm="12">
        <f t="shared" si="1"/>
        <v>#VALUE!</v>
      </c>
    </row>
    <row r="25" spans="2:9" ht="18.600000000000001" customHeight="1" x14ac:dyDescent="0.25">
      <c r="B25" s="10"/>
      <c r="C25" s="10"/>
      <c r="D25" s="11"/>
      <c r="E25" s="15" t="e" vm="9">
        <f>_FV(TablePortfolio[[#This Row],[Company]],"Price")</f>
        <v>#VALUE!</v>
      </c>
      <c r="F25" s="15" t="e" vm="10">
        <f>_FV(TablePortfolio[[#This Row],[Company]],"Change")</f>
        <v>#VALUE!</v>
      </c>
      <c r="G25" s="16" t="e" vm="11">
        <f>_FV(TablePortfolio[[#This Row],[Company]],"Change (%)",TRUE)</f>
        <v>#VALUE!</v>
      </c>
      <c r="H25" s="17" t="str">
        <f>IFERROR(I25/SUBTOTAL(109,TablePortfolio[Value]),"")</f>
        <v/>
      </c>
      <c r="I25" s="15" t="e" vm="12">
        <f t="shared" si="1"/>
        <v>#VALUE!</v>
      </c>
    </row>
    <row r="26" spans="2:9" ht="18.600000000000001" customHeight="1" x14ac:dyDescent="0.25">
      <c r="B26" s="10"/>
      <c r="C26" s="10"/>
      <c r="D26" s="11"/>
      <c r="E26" s="15" t="e" vm="9">
        <f>_FV(TablePortfolio[[#This Row],[Company]],"Price")</f>
        <v>#VALUE!</v>
      </c>
      <c r="F26" s="15" t="e" vm="10">
        <f>_FV(TablePortfolio[[#This Row],[Company]],"Change")</f>
        <v>#VALUE!</v>
      </c>
      <c r="G26" s="16" t="e" vm="11">
        <f>_FV(TablePortfolio[[#This Row],[Company]],"Change (%)",TRUE)</f>
        <v>#VALUE!</v>
      </c>
      <c r="H26" s="17" t="str">
        <f>IFERROR(I26/SUBTOTAL(109,TablePortfolio[Value]),"")</f>
        <v/>
      </c>
      <c r="I26" s="15" t="e" vm="12">
        <f t="shared" si="1"/>
        <v>#VALUE!</v>
      </c>
    </row>
    <row r="27" spans="2:9" ht="18.600000000000001" customHeight="1" x14ac:dyDescent="0.25">
      <c r="B27" s="10"/>
      <c r="C27" s="10"/>
      <c r="D27" s="11"/>
      <c r="E27" s="15" t="e" vm="9">
        <f>_FV(TablePortfolio[[#This Row],[Company]],"Price")</f>
        <v>#VALUE!</v>
      </c>
      <c r="F27" s="15" t="e" vm="10">
        <f>_FV(TablePortfolio[[#This Row],[Company]],"Change")</f>
        <v>#VALUE!</v>
      </c>
      <c r="G27" s="16" t="e" vm="11">
        <f>_FV(TablePortfolio[[#This Row],[Company]],"Change (%)",TRUE)</f>
        <v>#VALUE!</v>
      </c>
      <c r="H27" s="17" t="str">
        <f>IFERROR(I27/SUBTOTAL(109,TablePortfolio[Value]),"")</f>
        <v/>
      </c>
      <c r="I27" s="15" t="e" vm="12">
        <f t="shared" si="1"/>
        <v>#VALUE!</v>
      </c>
    </row>
    <row r="28" spans="2:9" ht="18.600000000000001" customHeight="1" x14ac:dyDescent="0.25">
      <c r="B28" s="10"/>
      <c r="C28" s="10"/>
      <c r="D28" s="11"/>
      <c r="E28" s="15" t="e" vm="9">
        <f>_FV(TablePortfolio[[#This Row],[Company]],"Price")</f>
        <v>#VALUE!</v>
      </c>
      <c r="F28" s="15" t="e" vm="10">
        <f>_FV(TablePortfolio[[#This Row],[Company]],"Change")</f>
        <v>#VALUE!</v>
      </c>
      <c r="G28" s="16" t="e" vm="11">
        <f>_FV(TablePortfolio[[#This Row],[Company]],"Change (%)",TRUE)</f>
        <v>#VALUE!</v>
      </c>
      <c r="H28" s="17" t="str">
        <f>IFERROR(I28/SUBTOTAL(109,TablePortfolio[Value]),"")</f>
        <v/>
      </c>
      <c r="I28" s="15" t="e" vm="12">
        <f t="shared" si="1"/>
        <v>#VALUE!</v>
      </c>
    </row>
    <row r="29" spans="2:9" ht="18.600000000000001" customHeight="1" x14ac:dyDescent="0.25">
      <c r="B29" s="10"/>
      <c r="C29" s="10"/>
      <c r="D29" s="11"/>
      <c r="E29" s="15" t="e" vm="9">
        <f>_FV(TablePortfolio[[#This Row],[Company]],"Price")</f>
        <v>#VALUE!</v>
      </c>
      <c r="F29" s="15" t="e" vm="10">
        <f>_FV(TablePortfolio[[#This Row],[Company]],"Change")</f>
        <v>#VALUE!</v>
      </c>
      <c r="G29" s="16" t="e" vm="11">
        <f>_FV(TablePortfolio[[#This Row],[Company]],"Change (%)",TRUE)</f>
        <v>#VALUE!</v>
      </c>
      <c r="H29" s="17" t="str">
        <f>IFERROR(I29/SUBTOTAL(109,TablePortfolio[Value]),"")</f>
        <v/>
      </c>
      <c r="I29" s="15" t="e" vm="12">
        <f t="shared" si="1"/>
        <v>#VALUE!</v>
      </c>
    </row>
    <row r="30" spans="2:9" ht="18.600000000000001" customHeight="1" x14ac:dyDescent="0.25">
      <c r="B30" s="10"/>
      <c r="C30" s="10"/>
      <c r="D30" s="11"/>
      <c r="E30" s="15" t="e" vm="9">
        <f>_FV(TablePortfolio[[#This Row],[Company]],"Price")</f>
        <v>#VALUE!</v>
      </c>
      <c r="F30" s="15" t="e" vm="10">
        <f>_FV(TablePortfolio[[#This Row],[Company]],"Change")</f>
        <v>#VALUE!</v>
      </c>
      <c r="G30" s="16" t="e" vm="11">
        <f>_FV(TablePortfolio[[#This Row],[Company]],"Change (%)",TRUE)</f>
        <v>#VALUE!</v>
      </c>
      <c r="H30" s="17" t="str">
        <f>IFERROR(I30/SUBTOTAL(109,TablePortfolio[Value]),"")</f>
        <v/>
      </c>
      <c r="I30" s="15" t="e" vm="12">
        <f t="shared" si="1"/>
        <v>#VALUE!</v>
      </c>
    </row>
    <row r="31" spans="2:9" ht="18.600000000000001" customHeight="1" x14ac:dyDescent="0.25">
      <c r="B31" s="10"/>
      <c r="C31" s="10"/>
      <c r="D31" s="11"/>
      <c r="E31" s="15" t="e" vm="9">
        <f>_FV(TablePortfolio[[#This Row],[Company]],"Price")</f>
        <v>#VALUE!</v>
      </c>
      <c r="F31" s="15" t="e" vm="10">
        <f>_FV(TablePortfolio[[#This Row],[Company]],"Change")</f>
        <v>#VALUE!</v>
      </c>
      <c r="G31" s="16" t="e" vm="11">
        <f>_FV(TablePortfolio[[#This Row],[Company]],"Change (%)",TRUE)</f>
        <v>#VALUE!</v>
      </c>
      <c r="H31" s="17" t="str">
        <f>IFERROR(I31/SUBTOTAL(109,TablePortfolio[Value]),"")</f>
        <v/>
      </c>
      <c r="I31" s="15" t="e" vm="12">
        <f t="shared" si="1"/>
        <v>#VALUE!</v>
      </c>
    </row>
    <row r="32" spans="2:9" ht="18.600000000000001" customHeight="1" x14ac:dyDescent="0.25">
      <c r="B32" s="10"/>
      <c r="C32" s="10"/>
      <c r="D32" s="11"/>
      <c r="E32" s="15" t="e" vm="9">
        <f>_FV(TablePortfolio[[#This Row],[Company]],"Price")</f>
        <v>#VALUE!</v>
      </c>
      <c r="F32" s="15" t="e" vm="10">
        <f>_FV(TablePortfolio[[#This Row],[Company]],"Change")</f>
        <v>#VALUE!</v>
      </c>
      <c r="G32" s="16" t="e" vm="11">
        <f>_FV(TablePortfolio[[#This Row],[Company]],"Change (%)",TRUE)</f>
        <v>#VALUE!</v>
      </c>
      <c r="H32" s="17" t="str">
        <f>IFERROR(I32/SUBTOTAL(109,TablePortfolio[Value]),"")</f>
        <v/>
      </c>
      <c r="I32" s="15" t="e" vm="12">
        <f t="shared" si="1"/>
        <v>#VALUE!</v>
      </c>
    </row>
    <row r="33" spans="2:9" ht="18.600000000000001" customHeight="1" x14ac:dyDescent="0.25">
      <c r="B33" s="10"/>
      <c r="C33" s="10"/>
      <c r="D33" s="11"/>
      <c r="E33" s="15" t="e" vm="9">
        <f>_FV(TablePortfolio[[#This Row],[Company]],"Price")</f>
        <v>#VALUE!</v>
      </c>
      <c r="F33" s="15" t="e" vm="10">
        <f>_FV(TablePortfolio[[#This Row],[Company]],"Change")</f>
        <v>#VALUE!</v>
      </c>
      <c r="G33" s="16" t="e" vm="11">
        <f>_FV(TablePortfolio[[#This Row],[Company]],"Change (%)",TRUE)</f>
        <v>#VALUE!</v>
      </c>
      <c r="H33" s="17" t="str">
        <f>IFERROR(I33/SUBTOTAL(109,TablePortfolio[Value]),"")</f>
        <v/>
      </c>
      <c r="I33" s="15" t="e" vm="12">
        <f t="shared" si="1"/>
        <v>#VALUE!</v>
      </c>
    </row>
    <row r="34" spans="2:9" ht="18.600000000000001" customHeight="1" x14ac:dyDescent="0.25">
      <c r="B34" s="10"/>
      <c r="C34" s="10"/>
      <c r="D34" s="11"/>
      <c r="E34" s="15" t="e" vm="9">
        <f>_FV(TablePortfolio[[#This Row],[Company]],"Price")</f>
        <v>#VALUE!</v>
      </c>
      <c r="F34" s="15" t="e" vm="10">
        <f>_FV(TablePortfolio[[#This Row],[Company]],"Change")</f>
        <v>#VALUE!</v>
      </c>
      <c r="G34" s="16" t="e" vm="11">
        <f>_FV(TablePortfolio[[#This Row],[Company]],"Change (%)",TRUE)</f>
        <v>#VALUE!</v>
      </c>
      <c r="H34" s="17" t="str">
        <f>IFERROR(I34/SUBTOTAL(109,TablePortfolio[Value]),"")</f>
        <v/>
      </c>
      <c r="I34" s="15" t="e" vm="12">
        <f t="shared" si="1"/>
        <v>#VALUE!</v>
      </c>
    </row>
    <row r="35" spans="2:9" ht="18.600000000000001" customHeight="1" x14ac:dyDescent="0.25">
      <c r="B35" s="10"/>
      <c r="C35" s="10"/>
      <c r="D35" s="11"/>
      <c r="E35" s="15" t="e" vm="9">
        <f>_FV(TablePortfolio[[#This Row],[Company]],"Price")</f>
        <v>#VALUE!</v>
      </c>
      <c r="F35" s="15" t="e" vm="10">
        <f>_FV(TablePortfolio[[#This Row],[Company]],"Change")</f>
        <v>#VALUE!</v>
      </c>
      <c r="G35" s="16" t="e" vm="11">
        <f>_FV(TablePortfolio[[#This Row],[Company]],"Change (%)",TRUE)</f>
        <v>#VALUE!</v>
      </c>
      <c r="H35" s="17" t="str">
        <f>IFERROR(I35/SUBTOTAL(109,TablePortfolio[Value]),"")</f>
        <v/>
      </c>
      <c r="I35" s="15" t="e" vm="12">
        <f t="shared" si="1"/>
        <v>#VALUE!</v>
      </c>
    </row>
    <row r="36" spans="2:9" ht="18.600000000000001" customHeight="1" x14ac:dyDescent="0.25">
      <c r="B36" s="10"/>
      <c r="C36" s="10"/>
      <c r="D36" s="11"/>
      <c r="E36" s="15" t="e" vm="9">
        <f>_FV(TablePortfolio[[#This Row],[Company]],"Price")</f>
        <v>#VALUE!</v>
      </c>
      <c r="F36" s="15" t="e" vm="10">
        <f>_FV(TablePortfolio[[#This Row],[Company]],"Change")</f>
        <v>#VALUE!</v>
      </c>
      <c r="G36" s="16" t="e" vm="11">
        <f>_FV(TablePortfolio[[#This Row],[Company]],"Change (%)",TRUE)</f>
        <v>#VALUE!</v>
      </c>
      <c r="H36" s="17" t="str">
        <f>IFERROR(I36/SUBTOTAL(109,TablePortfolio[Value]),"")</f>
        <v/>
      </c>
      <c r="I36" s="15" t="e" vm="12">
        <f t="shared" si="1"/>
        <v>#VALUE!</v>
      </c>
    </row>
    <row r="37" spans="2:9" ht="18.600000000000001" customHeight="1" x14ac:dyDescent="0.25">
      <c r="B37" s="10"/>
      <c r="C37" s="10"/>
      <c r="D37" s="11"/>
      <c r="E37" s="15" t="e" vm="9">
        <f>_FV(TablePortfolio[[#This Row],[Company]],"Price")</f>
        <v>#VALUE!</v>
      </c>
      <c r="F37" s="15" t="e" vm="10">
        <f>_FV(TablePortfolio[[#This Row],[Company]],"Change")</f>
        <v>#VALUE!</v>
      </c>
      <c r="G37" s="16" t="e" vm="11">
        <f>_FV(TablePortfolio[[#This Row],[Company]],"Change (%)",TRUE)</f>
        <v>#VALUE!</v>
      </c>
      <c r="H37" s="17" t="str">
        <f>IFERROR(I37/SUBTOTAL(109,TablePortfolio[Value]),"")</f>
        <v/>
      </c>
      <c r="I37" s="15" t="e" vm="12">
        <f t="shared" si="1"/>
        <v>#VALUE!</v>
      </c>
    </row>
    <row r="38" spans="2:9" ht="18.600000000000001" customHeight="1" x14ac:dyDescent="0.25">
      <c r="B38" s="10"/>
      <c r="C38" s="10"/>
      <c r="D38" s="11"/>
      <c r="E38" s="15" t="e" vm="9">
        <f>_FV(TablePortfolio[[#This Row],[Company]],"Price")</f>
        <v>#VALUE!</v>
      </c>
      <c r="F38" s="15" t="e" vm="10">
        <f>_FV(TablePortfolio[[#This Row],[Company]],"Change")</f>
        <v>#VALUE!</v>
      </c>
      <c r="G38" s="16" t="e" vm="11">
        <f>_FV(TablePortfolio[[#This Row],[Company]],"Change (%)",TRUE)</f>
        <v>#VALUE!</v>
      </c>
      <c r="H38" s="17" t="str">
        <f>IFERROR(I38/SUBTOTAL(109,TablePortfolio[Value]),"")</f>
        <v/>
      </c>
      <c r="I38" s="15" t="e" vm="12">
        <f t="shared" si="1"/>
        <v>#VALUE!</v>
      </c>
    </row>
    <row r="39" spans="2:9" ht="18.600000000000001" customHeight="1" x14ac:dyDescent="0.25">
      <c r="B39" s="10"/>
      <c r="C39" s="10"/>
      <c r="D39" s="11"/>
      <c r="E39" s="15" t="e" vm="9">
        <f>_FV(TablePortfolio[[#This Row],[Company]],"Price")</f>
        <v>#VALUE!</v>
      </c>
      <c r="F39" s="15" t="e" vm="10">
        <f>_FV(TablePortfolio[[#This Row],[Company]],"Change")</f>
        <v>#VALUE!</v>
      </c>
      <c r="G39" s="16" t="e" vm="11">
        <f>_FV(TablePortfolio[[#This Row],[Company]],"Change (%)",TRUE)</f>
        <v>#VALUE!</v>
      </c>
      <c r="H39" s="17" t="str">
        <f>IFERROR(I39/SUBTOTAL(109,TablePortfolio[Value]),"")</f>
        <v/>
      </c>
      <c r="I39" s="15" t="e" vm="12">
        <f t="shared" ref="I39:I70" si="2">D39 * E39</f>
        <v>#VALUE!</v>
      </c>
    </row>
    <row r="40" spans="2:9" ht="18.600000000000001" customHeight="1" x14ac:dyDescent="0.25">
      <c r="B40" s="10"/>
      <c r="C40" s="10"/>
      <c r="D40" s="11"/>
      <c r="E40" s="15" t="e" vm="9">
        <f>_FV(TablePortfolio[[#This Row],[Company]],"Price")</f>
        <v>#VALUE!</v>
      </c>
      <c r="F40" s="15" t="e" vm="10">
        <f>_FV(TablePortfolio[[#This Row],[Company]],"Change")</f>
        <v>#VALUE!</v>
      </c>
      <c r="G40" s="16" t="e" vm="11">
        <f>_FV(TablePortfolio[[#This Row],[Company]],"Change (%)",TRUE)</f>
        <v>#VALUE!</v>
      </c>
      <c r="H40" s="17" t="str">
        <f>IFERROR(I40/SUBTOTAL(109,TablePortfolio[Value]),"")</f>
        <v/>
      </c>
      <c r="I40" s="15" t="e" vm="12">
        <f t="shared" si="2"/>
        <v>#VALUE!</v>
      </c>
    </row>
    <row r="41" spans="2:9" ht="18.600000000000001" customHeight="1" x14ac:dyDescent="0.25">
      <c r="B41" s="10"/>
      <c r="C41" s="10"/>
      <c r="D41" s="11"/>
      <c r="E41" s="15" t="e" vm="9">
        <f>_FV(TablePortfolio[[#This Row],[Company]],"Price")</f>
        <v>#VALUE!</v>
      </c>
      <c r="F41" s="15" t="e" vm="10">
        <f>_FV(TablePortfolio[[#This Row],[Company]],"Change")</f>
        <v>#VALUE!</v>
      </c>
      <c r="G41" s="16" t="e" vm="11">
        <f>_FV(TablePortfolio[[#This Row],[Company]],"Change (%)",TRUE)</f>
        <v>#VALUE!</v>
      </c>
      <c r="H41" s="17" t="str">
        <f>IFERROR(I41/SUBTOTAL(109,TablePortfolio[Value]),"")</f>
        <v/>
      </c>
      <c r="I41" s="15" t="e" vm="12">
        <f t="shared" si="2"/>
        <v>#VALUE!</v>
      </c>
    </row>
    <row r="42" spans="2:9" ht="18.600000000000001" customHeight="1" x14ac:dyDescent="0.25">
      <c r="B42" s="10"/>
      <c r="C42" s="10"/>
      <c r="D42" s="11"/>
      <c r="E42" s="15" t="e" vm="9">
        <f>_FV(TablePortfolio[[#This Row],[Company]],"Price")</f>
        <v>#VALUE!</v>
      </c>
      <c r="F42" s="15" t="e" vm="10">
        <f>_FV(TablePortfolio[[#This Row],[Company]],"Change")</f>
        <v>#VALUE!</v>
      </c>
      <c r="G42" s="16" t="e" vm="11">
        <f>_FV(TablePortfolio[[#This Row],[Company]],"Change (%)",TRUE)</f>
        <v>#VALUE!</v>
      </c>
      <c r="H42" s="17" t="str">
        <f>IFERROR(I42/SUBTOTAL(109,TablePortfolio[Value]),"")</f>
        <v/>
      </c>
      <c r="I42" s="15" t="e" vm="12">
        <f t="shared" si="2"/>
        <v>#VALUE!</v>
      </c>
    </row>
    <row r="43" spans="2:9" ht="18.600000000000001" customHeight="1" x14ac:dyDescent="0.25">
      <c r="B43" s="10"/>
      <c r="C43" s="10"/>
      <c r="D43" s="11"/>
      <c r="E43" s="15" t="e" vm="9">
        <f>_FV(TablePortfolio[[#This Row],[Company]],"Price")</f>
        <v>#VALUE!</v>
      </c>
      <c r="F43" s="15" t="e" vm="10">
        <f>_FV(TablePortfolio[[#This Row],[Company]],"Change")</f>
        <v>#VALUE!</v>
      </c>
      <c r="G43" s="16" t="e" vm="11">
        <f>_FV(TablePortfolio[[#This Row],[Company]],"Change (%)",TRUE)</f>
        <v>#VALUE!</v>
      </c>
      <c r="H43" s="17" t="str">
        <f>IFERROR(I43/SUBTOTAL(109,TablePortfolio[Value]),"")</f>
        <v/>
      </c>
      <c r="I43" s="15" t="e" vm="12">
        <f t="shared" si="2"/>
        <v>#VALUE!</v>
      </c>
    </row>
    <row r="44" spans="2:9" ht="18.600000000000001" customHeight="1" x14ac:dyDescent="0.25">
      <c r="B44" s="10"/>
      <c r="C44" s="10"/>
      <c r="D44" s="11"/>
      <c r="E44" s="15" t="e" vm="9">
        <f>_FV(TablePortfolio[[#This Row],[Company]],"Price")</f>
        <v>#VALUE!</v>
      </c>
      <c r="F44" s="15" t="e" vm="10">
        <f>_FV(TablePortfolio[[#This Row],[Company]],"Change")</f>
        <v>#VALUE!</v>
      </c>
      <c r="G44" s="16" t="e" vm="11">
        <f>_FV(TablePortfolio[[#This Row],[Company]],"Change (%)",TRUE)</f>
        <v>#VALUE!</v>
      </c>
      <c r="H44" s="17" t="str">
        <f>IFERROR(I44/SUBTOTAL(109,TablePortfolio[Value]),"")</f>
        <v/>
      </c>
      <c r="I44" s="15" t="e" vm="12">
        <f t="shared" si="2"/>
        <v>#VALUE!</v>
      </c>
    </row>
    <row r="45" spans="2:9" ht="18.600000000000001" customHeight="1" x14ac:dyDescent="0.25">
      <c r="B45" s="10"/>
      <c r="C45" s="10"/>
      <c r="D45" s="11"/>
      <c r="E45" s="15" t="e" vm="9">
        <f>_FV(TablePortfolio[[#This Row],[Company]],"Price")</f>
        <v>#VALUE!</v>
      </c>
      <c r="F45" s="15" t="e" vm="10">
        <f>_FV(TablePortfolio[[#This Row],[Company]],"Change")</f>
        <v>#VALUE!</v>
      </c>
      <c r="G45" s="16" t="e" vm="11">
        <f>_FV(TablePortfolio[[#This Row],[Company]],"Change (%)",TRUE)</f>
        <v>#VALUE!</v>
      </c>
      <c r="H45" s="17" t="str">
        <f>IFERROR(I45/SUBTOTAL(109,TablePortfolio[Value]),"")</f>
        <v/>
      </c>
      <c r="I45" s="15" t="e" vm="12">
        <f t="shared" si="2"/>
        <v>#VALUE!</v>
      </c>
    </row>
    <row r="46" spans="2:9" ht="18.600000000000001" customHeight="1" x14ac:dyDescent="0.25">
      <c r="B46" s="10"/>
      <c r="C46" s="10"/>
      <c r="D46" s="11"/>
      <c r="E46" s="15" t="e" vm="9">
        <f>_FV(TablePortfolio[[#This Row],[Company]],"Price")</f>
        <v>#VALUE!</v>
      </c>
      <c r="F46" s="15" t="e" vm="10">
        <f>_FV(TablePortfolio[[#This Row],[Company]],"Change")</f>
        <v>#VALUE!</v>
      </c>
      <c r="G46" s="16" t="e" vm="11">
        <f>_FV(TablePortfolio[[#This Row],[Company]],"Change (%)",TRUE)</f>
        <v>#VALUE!</v>
      </c>
      <c r="H46" s="17" t="str">
        <f>IFERROR(I46/SUBTOTAL(109,TablePortfolio[Value]),"")</f>
        <v/>
      </c>
      <c r="I46" s="15" t="e" vm="12">
        <f t="shared" si="2"/>
        <v>#VALUE!</v>
      </c>
    </row>
    <row r="47" spans="2:9" ht="18.600000000000001" customHeight="1" x14ac:dyDescent="0.25">
      <c r="B47" s="10"/>
      <c r="C47" s="10"/>
      <c r="D47" s="11"/>
      <c r="E47" s="15" t="e" vm="9">
        <f>_FV(TablePortfolio[[#This Row],[Company]],"Price")</f>
        <v>#VALUE!</v>
      </c>
      <c r="F47" s="15" t="e" vm="10">
        <f>_FV(TablePortfolio[[#This Row],[Company]],"Change")</f>
        <v>#VALUE!</v>
      </c>
      <c r="G47" s="16" t="e" vm="11">
        <f>_FV(TablePortfolio[[#This Row],[Company]],"Change (%)",TRUE)</f>
        <v>#VALUE!</v>
      </c>
      <c r="H47" s="17" t="str">
        <f>IFERROR(I47/SUBTOTAL(109,TablePortfolio[Value]),"")</f>
        <v/>
      </c>
      <c r="I47" s="15" t="e" vm="12">
        <f t="shared" si="2"/>
        <v>#VALUE!</v>
      </c>
    </row>
    <row r="48" spans="2:9" ht="18.600000000000001" customHeight="1" x14ac:dyDescent="0.25">
      <c r="B48" s="10"/>
      <c r="C48" s="10"/>
      <c r="D48" s="11"/>
      <c r="E48" s="15" t="e" vm="9">
        <f>_FV(TablePortfolio[[#This Row],[Company]],"Price")</f>
        <v>#VALUE!</v>
      </c>
      <c r="F48" s="15" t="e" vm="10">
        <f>_FV(TablePortfolio[[#This Row],[Company]],"Change")</f>
        <v>#VALUE!</v>
      </c>
      <c r="G48" s="16" t="e" vm="11">
        <f>_FV(TablePortfolio[[#This Row],[Company]],"Change (%)",TRUE)</f>
        <v>#VALUE!</v>
      </c>
      <c r="H48" s="17" t="str">
        <f>IFERROR(I48/SUBTOTAL(109,TablePortfolio[Value]),"")</f>
        <v/>
      </c>
      <c r="I48" s="15" t="e" vm="12">
        <f t="shared" si="2"/>
        <v>#VALUE!</v>
      </c>
    </row>
    <row r="49" spans="2:9" ht="18.600000000000001" customHeight="1" x14ac:dyDescent="0.25">
      <c r="B49" s="10"/>
      <c r="C49" s="10"/>
      <c r="D49" s="11"/>
      <c r="E49" s="15" t="e" vm="9">
        <f>_FV(TablePortfolio[[#This Row],[Company]],"Price")</f>
        <v>#VALUE!</v>
      </c>
      <c r="F49" s="15" t="e" vm="10">
        <f>_FV(TablePortfolio[[#This Row],[Company]],"Change")</f>
        <v>#VALUE!</v>
      </c>
      <c r="G49" s="16" t="e" vm="11">
        <f>_FV(TablePortfolio[[#This Row],[Company]],"Change (%)",TRUE)</f>
        <v>#VALUE!</v>
      </c>
      <c r="H49" s="17" t="str">
        <f>IFERROR(I49/SUBTOTAL(109,TablePortfolio[Value]),"")</f>
        <v/>
      </c>
      <c r="I49" s="15" t="e" vm="12">
        <f t="shared" si="2"/>
        <v>#VALUE!</v>
      </c>
    </row>
    <row r="50" spans="2:9" ht="18.600000000000001" customHeight="1" x14ac:dyDescent="0.25">
      <c r="B50" s="10"/>
      <c r="C50" s="10"/>
      <c r="D50" s="11"/>
      <c r="E50" s="15" t="e" vm="9">
        <f>_FV(TablePortfolio[[#This Row],[Company]],"Price")</f>
        <v>#VALUE!</v>
      </c>
      <c r="F50" s="15" t="e" vm="10">
        <f>_FV(TablePortfolio[[#This Row],[Company]],"Change")</f>
        <v>#VALUE!</v>
      </c>
      <c r="G50" s="16" t="e" vm="11">
        <f>_FV(TablePortfolio[[#This Row],[Company]],"Change (%)",TRUE)</f>
        <v>#VALUE!</v>
      </c>
      <c r="H50" s="17" t="str">
        <f>IFERROR(I50/SUBTOTAL(109,TablePortfolio[Value]),"")</f>
        <v/>
      </c>
      <c r="I50" s="15" t="e" vm="12">
        <f t="shared" si="2"/>
        <v>#VALUE!</v>
      </c>
    </row>
    <row r="51" spans="2:9" ht="18.600000000000001" customHeight="1" x14ac:dyDescent="0.25">
      <c r="B51" s="10"/>
      <c r="C51" s="10"/>
      <c r="D51" s="11"/>
      <c r="E51" s="15" t="e" vm="9">
        <f>_FV(TablePortfolio[[#This Row],[Company]],"Price")</f>
        <v>#VALUE!</v>
      </c>
      <c r="F51" s="15" t="e" vm="10">
        <f>_FV(TablePortfolio[[#This Row],[Company]],"Change")</f>
        <v>#VALUE!</v>
      </c>
      <c r="G51" s="16" t="e" vm="11">
        <f>_FV(TablePortfolio[[#This Row],[Company]],"Change (%)",TRUE)</f>
        <v>#VALUE!</v>
      </c>
      <c r="H51" s="17" t="str">
        <f>IFERROR(I51/SUBTOTAL(109,TablePortfolio[Value]),"")</f>
        <v/>
      </c>
      <c r="I51" s="15" t="e" vm="12">
        <f t="shared" si="2"/>
        <v>#VALUE!</v>
      </c>
    </row>
    <row r="52" spans="2:9" ht="18.600000000000001" customHeight="1" x14ac:dyDescent="0.25">
      <c r="B52" s="10"/>
      <c r="C52" s="10"/>
      <c r="D52" s="11"/>
      <c r="E52" s="15" t="e" vm="9">
        <f>_FV(TablePortfolio[[#This Row],[Company]],"Price")</f>
        <v>#VALUE!</v>
      </c>
      <c r="F52" s="15" t="e" vm="10">
        <f>_FV(TablePortfolio[[#This Row],[Company]],"Change")</f>
        <v>#VALUE!</v>
      </c>
      <c r="G52" s="16" t="e" vm="11">
        <f>_FV(TablePortfolio[[#This Row],[Company]],"Change (%)",TRUE)</f>
        <v>#VALUE!</v>
      </c>
      <c r="H52" s="17" t="str">
        <f>IFERROR(I52/SUBTOTAL(109,TablePortfolio[Value]),"")</f>
        <v/>
      </c>
      <c r="I52" s="15" t="e" vm="12">
        <f t="shared" si="2"/>
        <v>#VALUE!</v>
      </c>
    </row>
    <row r="53" spans="2:9" ht="18.600000000000001" customHeight="1" x14ac:dyDescent="0.25">
      <c r="B53" s="10"/>
      <c r="C53" s="10"/>
      <c r="D53" s="11"/>
      <c r="E53" s="15" t="e" vm="9">
        <f>_FV(TablePortfolio[[#This Row],[Company]],"Price")</f>
        <v>#VALUE!</v>
      </c>
      <c r="F53" s="15" t="e" vm="10">
        <f>_FV(TablePortfolio[[#This Row],[Company]],"Change")</f>
        <v>#VALUE!</v>
      </c>
      <c r="G53" s="16" t="e" vm="11">
        <f>_FV(TablePortfolio[[#This Row],[Company]],"Change (%)",TRUE)</f>
        <v>#VALUE!</v>
      </c>
      <c r="H53" s="17" t="str">
        <f>IFERROR(I53/SUBTOTAL(109,TablePortfolio[Value]),"")</f>
        <v/>
      </c>
      <c r="I53" s="15" t="e" vm="12">
        <f t="shared" si="2"/>
        <v>#VALUE!</v>
      </c>
    </row>
    <row r="54" spans="2:9" ht="18.600000000000001" customHeight="1" x14ac:dyDescent="0.25">
      <c r="B54" s="10"/>
      <c r="C54" s="10"/>
      <c r="D54" s="11"/>
      <c r="E54" s="15" t="e" vm="9">
        <f>_FV(TablePortfolio[[#This Row],[Company]],"Price")</f>
        <v>#VALUE!</v>
      </c>
      <c r="F54" s="15" t="e" vm="10">
        <f>_FV(TablePortfolio[[#This Row],[Company]],"Change")</f>
        <v>#VALUE!</v>
      </c>
      <c r="G54" s="16" t="e" vm="11">
        <f>_FV(TablePortfolio[[#This Row],[Company]],"Change (%)",TRUE)</f>
        <v>#VALUE!</v>
      </c>
      <c r="H54" s="17" t="str">
        <f>IFERROR(I54/SUBTOTAL(109,TablePortfolio[Value]),"")</f>
        <v/>
      </c>
      <c r="I54" s="15" t="e" vm="12">
        <f t="shared" si="2"/>
        <v>#VALUE!</v>
      </c>
    </row>
    <row r="55" spans="2:9" ht="18.600000000000001" customHeight="1" x14ac:dyDescent="0.25">
      <c r="B55" s="10"/>
      <c r="C55" s="10"/>
      <c r="D55" s="11"/>
      <c r="E55" s="15" t="e" vm="9">
        <f>_FV(TablePortfolio[[#This Row],[Company]],"Price")</f>
        <v>#VALUE!</v>
      </c>
      <c r="F55" s="15" t="e" vm="10">
        <f>_FV(TablePortfolio[[#This Row],[Company]],"Change")</f>
        <v>#VALUE!</v>
      </c>
      <c r="G55" s="16" t="e" vm="11">
        <f>_FV(TablePortfolio[[#This Row],[Company]],"Change (%)",TRUE)</f>
        <v>#VALUE!</v>
      </c>
      <c r="H55" s="17" t="str">
        <f>IFERROR(I55/SUBTOTAL(109,TablePortfolio[Value]),"")</f>
        <v/>
      </c>
      <c r="I55" s="15" t="e" vm="12">
        <f t="shared" si="2"/>
        <v>#VALUE!</v>
      </c>
    </row>
    <row r="56" spans="2:9" ht="18.600000000000001" customHeight="1" x14ac:dyDescent="0.25">
      <c r="B56" s="10"/>
      <c r="C56" s="10"/>
      <c r="D56" s="11"/>
      <c r="E56" s="15" t="e" vm="9">
        <f>_FV(TablePortfolio[[#This Row],[Company]],"Price")</f>
        <v>#VALUE!</v>
      </c>
      <c r="F56" s="15" t="e" vm="10">
        <f>_FV(TablePortfolio[[#This Row],[Company]],"Change")</f>
        <v>#VALUE!</v>
      </c>
      <c r="G56" s="16" t="e" vm="11">
        <f>_FV(TablePortfolio[[#This Row],[Company]],"Change (%)",TRUE)</f>
        <v>#VALUE!</v>
      </c>
      <c r="H56" s="17" t="str">
        <f>IFERROR(I56/SUBTOTAL(109,TablePortfolio[Value]),"")</f>
        <v/>
      </c>
      <c r="I56" s="15" t="e" vm="12">
        <f t="shared" si="2"/>
        <v>#VALUE!</v>
      </c>
    </row>
    <row r="57" spans="2:9" ht="18.600000000000001" customHeight="1" x14ac:dyDescent="0.25">
      <c r="B57" s="10"/>
      <c r="C57" s="10"/>
      <c r="D57" s="11"/>
      <c r="E57" s="15" t="e" vm="9">
        <f>_FV(TablePortfolio[[#This Row],[Company]],"Price")</f>
        <v>#VALUE!</v>
      </c>
      <c r="F57" s="15" t="e" vm="10">
        <f>_FV(TablePortfolio[[#This Row],[Company]],"Change")</f>
        <v>#VALUE!</v>
      </c>
      <c r="G57" s="16" t="e" vm="11">
        <f>_FV(TablePortfolio[[#This Row],[Company]],"Change (%)",TRUE)</f>
        <v>#VALUE!</v>
      </c>
      <c r="H57" s="17" t="str">
        <f>IFERROR(I57/SUBTOTAL(109,TablePortfolio[Value]),"")</f>
        <v/>
      </c>
      <c r="I57" s="15" t="e" vm="12">
        <f t="shared" si="2"/>
        <v>#VALUE!</v>
      </c>
    </row>
    <row r="58" spans="2:9" ht="18.600000000000001" customHeight="1" x14ac:dyDescent="0.25">
      <c r="B58" s="10"/>
      <c r="C58" s="10"/>
      <c r="D58" s="11"/>
      <c r="E58" s="15" t="e" vm="9">
        <f>_FV(TablePortfolio[[#This Row],[Company]],"Price")</f>
        <v>#VALUE!</v>
      </c>
      <c r="F58" s="15" t="e" vm="10">
        <f>_FV(TablePortfolio[[#This Row],[Company]],"Change")</f>
        <v>#VALUE!</v>
      </c>
      <c r="G58" s="16" t="e" vm="11">
        <f>_FV(TablePortfolio[[#This Row],[Company]],"Change (%)",TRUE)</f>
        <v>#VALUE!</v>
      </c>
      <c r="H58" s="17" t="str">
        <f>IFERROR(I58/SUBTOTAL(109,TablePortfolio[Value]),"")</f>
        <v/>
      </c>
      <c r="I58" s="15" t="e" vm="12">
        <f t="shared" si="2"/>
        <v>#VALUE!</v>
      </c>
    </row>
    <row r="59" spans="2:9" ht="18.600000000000001" customHeight="1" x14ac:dyDescent="0.25">
      <c r="B59" s="10"/>
      <c r="C59" s="10"/>
      <c r="D59" s="11"/>
      <c r="E59" s="15" t="e" vm="9">
        <f>_FV(TablePortfolio[[#This Row],[Company]],"Price")</f>
        <v>#VALUE!</v>
      </c>
      <c r="F59" s="15" t="e" vm="10">
        <f>_FV(TablePortfolio[[#This Row],[Company]],"Change")</f>
        <v>#VALUE!</v>
      </c>
      <c r="G59" s="16" t="e" vm="11">
        <f>_FV(TablePortfolio[[#This Row],[Company]],"Change (%)",TRUE)</f>
        <v>#VALUE!</v>
      </c>
      <c r="H59" s="17" t="str">
        <f>IFERROR(I59/SUBTOTAL(109,TablePortfolio[Value]),"")</f>
        <v/>
      </c>
      <c r="I59" s="15" t="e" vm="12">
        <f t="shared" si="2"/>
        <v>#VALUE!</v>
      </c>
    </row>
    <row r="60" spans="2:9" ht="18.600000000000001" customHeight="1" x14ac:dyDescent="0.25">
      <c r="B60" s="10"/>
      <c r="C60" s="10"/>
      <c r="D60" s="11"/>
      <c r="E60" s="15" t="e" vm="9">
        <f>_FV(TablePortfolio[[#This Row],[Company]],"Price")</f>
        <v>#VALUE!</v>
      </c>
      <c r="F60" s="15" t="e" vm="10">
        <f>_FV(TablePortfolio[[#This Row],[Company]],"Change")</f>
        <v>#VALUE!</v>
      </c>
      <c r="G60" s="16" t="e" vm="11">
        <f>_FV(TablePortfolio[[#This Row],[Company]],"Change (%)",TRUE)</f>
        <v>#VALUE!</v>
      </c>
      <c r="H60" s="17" t="str">
        <f>IFERROR(I60/SUBTOTAL(109,TablePortfolio[Value]),"")</f>
        <v/>
      </c>
      <c r="I60" s="15" t="e" vm="12">
        <f t="shared" si="2"/>
        <v>#VALUE!</v>
      </c>
    </row>
    <row r="61" spans="2:9" ht="18.600000000000001" customHeight="1" x14ac:dyDescent="0.25">
      <c r="B61" s="10"/>
      <c r="C61" s="10"/>
      <c r="D61" s="11"/>
      <c r="E61" s="15" t="e" vm="9">
        <f>_FV(TablePortfolio[[#This Row],[Company]],"Price")</f>
        <v>#VALUE!</v>
      </c>
      <c r="F61" s="15" t="e" vm="10">
        <f>_FV(TablePortfolio[[#This Row],[Company]],"Change")</f>
        <v>#VALUE!</v>
      </c>
      <c r="G61" s="16" t="e" vm="11">
        <f>_FV(TablePortfolio[[#This Row],[Company]],"Change (%)",TRUE)</f>
        <v>#VALUE!</v>
      </c>
      <c r="H61" s="17" t="str">
        <f>IFERROR(I61/SUBTOTAL(109,TablePortfolio[Value]),"")</f>
        <v/>
      </c>
      <c r="I61" s="15" t="e" vm="12">
        <f t="shared" si="2"/>
        <v>#VALUE!</v>
      </c>
    </row>
    <row r="62" spans="2:9" ht="18.600000000000001" customHeight="1" x14ac:dyDescent="0.25">
      <c r="B62" s="10"/>
      <c r="C62" s="10"/>
      <c r="D62" s="11"/>
      <c r="E62" s="15" t="e" vm="9">
        <f>_FV(TablePortfolio[[#This Row],[Company]],"Price")</f>
        <v>#VALUE!</v>
      </c>
      <c r="F62" s="15" t="e" vm="10">
        <f>_FV(TablePortfolio[[#This Row],[Company]],"Change")</f>
        <v>#VALUE!</v>
      </c>
      <c r="G62" s="16" t="e" vm="11">
        <f>_FV(TablePortfolio[[#This Row],[Company]],"Change (%)",TRUE)</f>
        <v>#VALUE!</v>
      </c>
      <c r="H62" s="17" t="str">
        <f>IFERROR(I62/SUBTOTAL(109,TablePortfolio[Value]),"")</f>
        <v/>
      </c>
      <c r="I62" s="15" t="e" vm="12">
        <f t="shared" si="2"/>
        <v>#VALUE!</v>
      </c>
    </row>
    <row r="63" spans="2:9" ht="18.600000000000001" customHeight="1" x14ac:dyDescent="0.25">
      <c r="B63" s="10"/>
      <c r="C63" s="10"/>
      <c r="D63" s="11"/>
      <c r="E63" s="15" t="e" vm="9">
        <f>_FV(TablePortfolio[[#This Row],[Company]],"Price")</f>
        <v>#VALUE!</v>
      </c>
      <c r="F63" s="15" t="e" vm="10">
        <f>_FV(TablePortfolio[[#This Row],[Company]],"Change")</f>
        <v>#VALUE!</v>
      </c>
      <c r="G63" s="16" t="e" vm="11">
        <f>_FV(TablePortfolio[[#This Row],[Company]],"Change (%)",TRUE)</f>
        <v>#VALUE!</v>
      </c>
      <c r="H63" s="17" t="str">
        <f>IFERROR(I63/SUBTOTAL(109,TablePortfolio[Value]),"")</f>
        <v/>
      </c>
      <c r="I63" s="15" t="e" vm="12">
        <f t="shared" si="2"/>
        <v>#VALUE!</v>
      </c>
    </row>
    <row r="64" spans="2:9" ht="18.600000000000001" customHeight="1" x14ac:dyDescent="0.25">
      <c r="B64" s="10"/>
      <c r="C64" s="10"/>
      <c r="D64" s="11"/>
      <c r="E64" s="15" t="e" vm="9">
        <f>_FV(TablePortfolio[[#This Row],[Company]],"Price")</f>
        <v>#VALUE!</v>
      </c>
      <c r="F64" s="15" t="e" vm="10">
        <f>_FV(TablePortfolio[[#This Row],[Company]],"Change")</f>
        <v>#VALUE!</v>
      </c>
      <c r="G64" s="16" t="e" vm="11">
        <f>_FV(TablePortfolio[[#This Row],[Company]],"Change (%)",TRUE)</f>
        <v>#VALUE!</v>
      </c>
      <c r="H64" s="17" t="str">
        <f>IFERROR(I64/SUBTOTAL(109,TablePortfolio[Value]),"")</f>
        <v/>
      </c>
      <c r="I64" s="15" t="e" vm="12">
        <f t="shared" si="2"/>
        <v>#VALUE!</v>
      </c>
    </row>
    <row r="65" spans="2:9" ht="18.600000000000001" customHeight="1" x14ac:dyDescent="0.25">
      <c r="B65" s="10"/>
      <c r="C65" s="10"/>
      <c r="D65" s="11"/>
      <c r="E65" s="15" t="e" vm="9">
        <f>_FV(TablePortfolio[[#This Row],[Company]],"Price")</f>
        <v>#VALUE!</v>
      </c>
      <c r="F65" s="15" t="e" vm="10">
        <f>_FV(TablePortfolio[[#This Row],[Company]],"Change")</f>
        <v>#VALUE!</v>
      </c>
      <c r="G65" s="16" t="e" vm="11">
        <f>_FV(TablePortfolio[[#This Row],[Company]],"Change (%)",TRUE)</f>
        <v>#VALUE!</v>
      </c>
      <c r="H65" s="17" t="str">
        <f>IFERROR(I65/SUBTOTAL(109,TablePortfolio[Value]),"")</f>
        <v/>
      </c>
      <c r="I65" s="15" t="e" vm="12">
        <f t="shared" si="2"/>
        <v>#VALUE!</v>
      </c>
    </row>
    <row r="66" spans="2:9" ht="18.600000000000001" customHeight="1" x14ac:dyDescent="0.25">
      <c r="B66" s="10"/>
      <c r="C66" s="10"/>
      <c r="D66" s="11"/>
      <c r="E66" s="15" t="e" vm="9">
        <f>_FV(TablePortfolio[[#This Row],[Company]],"Price")</f>
        <v>#VALUE!</v>
      </c>
      <c r="F66" s="15" t="e" vm="10">
        <f>_FV(TablePortfolio[[#This Row],[Company]],"Change")</f>
        <v>#VALUE!</v>
      </c>
      <c r="G66" s="16" t="e" vm="11">
        <f>_FV(TablePortfolio[[#This Row],[Company]],"Change (%)",TRUE)</f>
        <v>#VALUE!</v>
      </c>
      <c r="H66" s="17" t="str">
        <f>IFERROR(I66/SUBTOTAL(109,TablePortfolio[Value]),"")</f>
        <v/>
      </c>
      <c r="I66" s="15" t="e" vm="12">
        <f t="shared" si="2"/>
        <v>#VALUE!</v>
      </c>
    </row>
    <row r="67" spans="2:9" ht="18.600000000000001" customHeight="1" x14ac:dyDescent="0.25">
      <c r="B67" s="10"/>
      <c r="C67" s="10"/>
      <c r="D67" s="11"/>
      <c r="E67" s="15" t="e" vm="9">
        <f>_FV(TablePortfolio[[#This Row],[Company]],"Price")</f>
        <v>#VALUE!</v>
      </c>
      <c r="F67" s="15" t="e" vm="10">
        <f>_FV(TablePortfolio[[#This Row],[Company]],"Change")</f>
        <v>#VALUE!</v>
      </c>
      <c r="G67" s="16" t="e" vm="11">
        <f>_FV(TablePortfolio[[#This Row],[Company]],"Change (%)",TRUE)</f>
        <v>#VALUE!</v>
      </c>
      <c r="H67" s="17" t="str">
        <f>IFERROR(I67/SUBTOTAL(109,TablePortfolio[Value]),"")</f>
        <v/>
      </c>
      <c r="I67" s="15" t="e" vm="12">
        <f t="shared" si="2"/>
        <v>#VALUE!</v>
      </c>
    </row>
    <row r="68" spans="2:9" ht="18.600000000000001" customHeight="1" x14ac:dyDescent="0.25">
      <c r="B68" s="10"/>
      <c r="C68" s="10"/>
      <c r="D68" s="11"/>
      <c r="E68" s="15" t="e" vm="9">
        <f>_FV(TablePortfolio[[#This Row],[Company]],"Price")</f>
        <v>#VALUE!</v>
      </c>
      <c r="F68" s="15" t="e" vm="10">
        <f>_FV(TablePortfolio[[#This Row],[Company]],"Change")</f>
        <v>#VALUE!</v>
      </c>
      <c r="G68" s="16" t="e" vm="11">
        <f>_FV(TablePortfolio[[#This Row],[Company]],"Change (%)",TRUE)</f>
        <v>#VALUE!</v>
      </c>
      <c r="H68" s="17" t="str">
        <f>IFERROR(I68/SUBTOTAL(109,TablePortfolio[Value]),"")</f>
        <v/>
      </c>
      <c r="I68" s="15" t="e" vm="12">
        <f t="shared" si="2"/>
        <v>#VALUE!</v>
      </c>
    </row>
    <row r="69" spans="2:9" ht="18.600000000000001" customHeight="1" x14ac:dyDescent="0.25">
      <c r="B69" s="10"/>
      <c r="C69" s="10"/>
      <c r="D69" s="11"/>
      <c r="E69" s="15" t="e" vm="9">
        <f>_FV(TablePortfolio[[#This Row],[Company]],"Price")</f>
        <v>#VALUE!</v>
      </c>
      <c r="F69" s="15" t="e" vm="10">
        <f>_FV(TablePortfolio[[#This Row],[Company]],"Change")</f>
        <v>#VALUE!</v>
      </c>
      <c r="G69" s="16" t="e" vm="11">
        <f>_FV(TablePortfolio[[#This Row],[Company]],"Change (%)",TRUE)</f>
        <v>#VALUE!</v>
      </c>
      <c r="H69" s="17" t="str">
        <f>IFERROR(I69/SUBTOTAL(109,TablePortfolio[Value]),"")</f>
        <v/>
      </c>
      <c r="I69" s="15" t="e" vm="12">
        <f t="shared" si="2"/>
        <v>#VALUE!</v>
      </c>
    </row>
    <row r="70" spans="2:9" ht="18.600000000000001" customHeight="1" x14ac:dyDescent="0.25">
      <c r="B70" s="10"/>
      <c r="C70" s="10"/>
      <c r="D70" s="11"/>
      <c r="E70" s="15" t="e" vm="9">
        <f>_FV(TablePortfolio[[#This Row],[Company]],"Price")</f>
        <v>#VALUE!</v>
      </c>
      <c r="F70" s="15" t="e" vm="10">
        <f>_FV(TablePortfolio[[#This Row],[Company]],"Change")</f>
        <v>#VALUE!</v>
      </c>
      <c r="G70" s="16" t="e" vm="11">
        <f>_FV(TablePortfolio[[#This Row],[Company]],"Change (%)",TRUE)</f>
        <v>#VALUE!</v>
      </c>
      <c r="H70" s="17" t="str">
        <f>IFERROR(I70/SUBTOTAL(109,TablePortfolio[Value]),"")</f>
        <v/>
      </c>
      <c r="I70" s="15" t="e" vm="12">
        <f t="shared" si="2"/>
        <v>#VALUE!</v>
      </c>
    </row>
    <row r="71" spans="2:9" ht="18.600000000000001" customHeight="1" x14ac:dyDescent="0.25">
      <c r="B71" s="10"/>
      <c r="C71" s="10"/>
      <c r="D71" s="11"/>
      <c r="E71" s="15" t="e" vm="9">
        <f>_FV(TablePortfolio[[#This Row],[Company]],"Price")</f>
        <v>#VALUE!</v>
      </c>
      <c r="F71" s="15" t="e" vm="10">
        <f>_FV(TablePortfolio[[#This Row],[Company]],"Change")</f>
        <v>#VALUE!</v>
      </c>
      <c r="G71" s="16" t="e" vm="11">
        <f>_FV(TablePortfolio[[#This Row],[Company]],"Change (%)",TRUE)</f>
        <v>#VALUE!</v>
      </c>
      <c r="H71" s="17" t="str">
        <f>IFERROR(I71/SUBTOTAL(109,TablePortfolio[Value]),"")</f>
        <v/>
      </c>
      <c r="I71" s="15" t="e" vm="12">
        <f t="shared" ref="I71:I100" si="3">D71 * E71</f>
        <v>#VALUE!</v>
      </c>
    </row>
    <row r="72" spans="2:9" ht="18.600000000000001" customHeight="1" x14ac:dyDescent="0.25">
      <c r="B72" s="10"/>
      <c r="C72" s="10"/>
      <c r="D72" s="11"/>
      <c r="E72" s="15" t="e" vm="9">
        <f>_FV(TablePortfolio[[#This Row],[Company]],"Price")</f>
        <v>#VALUE!</v>
      </c>
      <c r="F72" s="15" t="e" vm="10">
        <f>_FV(TablePortfolio[[#This Row],[Company]],"Change")</f>
        <v>#VALUE!</v>
      </c>
      <c r="G72" s="16" t="e" vm="11">
        <f>_FV(TablePortfolio[[#This Row],[Company]],"Change (%)",TRUE)</f>
        <v>#VALUE!</v>
      </c>
      <c r="H72" s="17" t="str">
        <f>IFERROR(I72/SUBTOTAL(109,TablePortfolio[Value]),"")</f>
        <v/>
      </c>
      <c r="I72" s="15" t="e" vm="12">
        <f t="shared" si="3"/>
        <v>#VALUE!</v>
      </c>
    </row>
    <row r="73" spans="2:9" ht="18.600000000000001" customHeight="1" x14ac:dyDescent="0.25">
      <c r="B73" s="10"/>
      <c r="C73" s="10"/>
      <c r="D73" s="11"/>
      <c r="E73" s="15" t="e" vm="9">
        <f>_FV(TablePortfolio[[#This Row],[Company]],"Price")</f>
        <v>#VALUE!</v>
      </c>
      <c r="F73" s="15" t="e" vm="10">
        <f>_FV(TablePortfolio[[#This Row],[Company]],"Change")</f>
        <v>#VALUE!</v>
      </c>
      <c r="G73" s="16" t="e" vm="11">
        <f>_FV(TablePortfolio[[#This Row],[Company]],"Change (%)",TRUE)</f>
        <v>#VALUE!</v>
      </c>
      <c r="H73" s="17" t="str">
        <f>IFERROR(I73/SUBTOTAL(109,TablePortfolio[Value]),"")</f>
        <v/>
      </c>
      <c r="I73" s="15" t="e" vm="12">
        <f t="shared" si="3"/>
        <v>#VALUE!</v>
      </c>
    </row>
    <row r="74" spans="2:9" ht="18.600000000000001" customHeight="1" x14ac:dyDescent="0.25">
      <c r="B74" s="10"/>
      <c r="C74" s="10"/>
      <c r="D74" s="11"/>
      <c r="E74" s="15" t="e" vm="9">
        <f>_FV(TablePortfolio[[#This Row],[Company]],"Price")</f>
        <v>#VALUE!</v>
      </c>
      <c r="F74" s="15" t="e" vm="10">
        <f>_FV(TablePortfolio[[#This Row],[Company]],"Change")</f>
        <v>#VALUE!</v>
      </c>
      <c r="G74" s="16" t="e" vm="11">
        <f>_FV(TablePortfolio[[#This Row],[Company]],"Change (%)",TRUE)</f>
        <v>#VALUE!</v>
      </c>
      <c r="H74" s="17" t="str">
        <f>IFERROR(I74/SUBTOTAL(109,TablePortfolio[Value]),"")</f>
        <v/>
      </c>
      <c r="I74" s="15" t="e" vm="12">
        <f t="shared" si="3"/>
        <v>#VALUE!</v>
      </c>
    </row>
    <row r="75" spans="2:9" ht="18.600000000000001" customHeight="1" x14ac:dyDescent="0.25">
      <c r="B75" s="10"/>
      <c r="C75" s="10"/>
      <c r="D75" s="11"/>
      <c r="E75" s="15" t="e" vm="9">
        <f>_FV(TablePortfolio[[#This Row],[Company]],"Price")</f>
        <v>#VALUE!</v>
      </c>
      <c r="F75" s="15" t="e" vm="10">
        <f>_FV(TablePortfolio[[#This Row],[Company]],"Change")</f>
        <v>#VALUE!</v>
      </c>
      <c r="G75" s="16" t="e" vm="11">
        <f>_FV(TablePortfolio[[#This Row],[Company]],"Change (%)",TRUE)</f>
        <v>#VALUE!</v>
      </c>
      <c r="H75" s="17" t="str">
        <f>IFERROR(I75/SUBTOTAL(109,TablePortfolio[Value]),"")</f>
        <v/>
      </c>
      <c r="I75" s="15" t="e" vm="12">
        <f t="shared" si="3"/>
        <v>#VALUE!</v>
      </c>
    </row>
    <row r="76" spans="2:9" ht="18.600000000000001" customHeight="1" x14ac:dyDescent="0.25">
      <c r="B76" s="10"/>
      <c r="C76" s="10"/>
      <c r="D76" s="11"/>
      <c r="E76" s="15" t="e" vm="9">
        <f>_FV(TablePortfolio[[#This Row],[Company]],"Price")</f>
        <v>#VALUE!</v>
      </c>
      <c r="F76" s="15" t="e" vm="10">
        <f>_FV(TablePortfolio[[#This Row],[Company]],"Change")</f>
        <v>#VALUE!</v>
      </c>
      <c r="G76" s="16" t="e" vm="11">
        <f>_FV(TablePortfolio[[#This Row],[Company]],"Change (%)",TRUE)</f>
        <v>#VALUE!</v>
      </c>
      <c r="H76" s="17" t="str">
        <f>IFERROR(I76/SUBTOTAL(109,TablePortfolio[Value]),"")</f>
        <v/>
      </c>
      <c r="I76" s="15" t="e" vm="12">
        <f t="shared" si="3"/>
        <v>#VALUE!</v>
      </c>
    </row>
    <row r="77" spans="2:9" ht="18.600000000000001" customHeight="1" x14ac:dyDescent="0.25">
      <c r="B77" s="10"/>
      <c r="C77" s="10"/>
      <c r="D77" s="11"/>
      <c r="E77" s="15" t="e" vm="9">
        <f>_FV(TablePortfolio[[#This Row],[Company]],"Price")</f>
        <v>#VALUE!</v>
      </c>
      <c r="F77" s="15" t="e" vm="10">
        <f>_FV(TablePortfolio[[#This Row],[Company]],"Change")</f>
        <v>#VALUE!</v>
      </c>
      <c r="G77" s="16" t="e" vm="11">
        <f>_FV(TablePortfolio[[#This Row],[Company]],"Change (%)",TRUE)</f>
        <v>#VALUE!</v>
      </c>
      <c r="H77" s="17" t="str">
        <f>IFERROR(I77/SUBTOTAL(109,TablePortfolio[Value]),"")</f>
        <v/>
      </c>
      <c r="I77" s="15" t="e" vm="12">
        <f t="shared" si="3"/>
        <v>#VALUE!</v>
      </c>
    </row>
    <row r="78" spans="2:9" ht="18.600000000000001" customHeight="1" x14ac:dyDescent="0.25">
      <c r="B78" s="10"/>
      <c r="C78" s="10"/>
      <c r="D78" s="11"/>
      <c r="E78" s="15" t="e" vm="9">
        <f>_FV(TablePortfolio[[#This Row],[Company]],"Price")</f>
        <v>#VALUE!</v>
      </c>
      <c r="F78" s="15" t="e" vm="10">
        <f>_FV(TablePortfolio[[#This Row],[Company]],"Change")</f>
        <v>#VALUE!</v>
      </c>
      <c r="G78" s="16" t="e" vm="11">
        <f>_FV(TablePortfolio[[#This Row],[Company]],"Change (%)",TRUE)</f>
        <v>#VALUE!</v>
      </c>
      <c r="H78" s="17" t="str">
        <f>IFERROR(I78/SUBTOTAL(109,TablePortfolio[Value]),"")</f>
        <v/>
      </c>
      <c r="I78" s="15" t="e" vm="12">
        <f t="shared" si="3"/>
        <v>#VALUE!</v>
      </c>
    </row>
    <row r="79" spans="2:9" ht="18.600000000000001" customHeight="1" x14ac:dyDescent="0.25">
      <c r="B79" s="10"/>
      <c r="C79" s="10"/>
      <c r="D79" s="11"/>
      <c r="E79" s="15" t="e" vm="9">
        <f>_FV(TablePortfolio[[#This Row],[Company]],"Price")</f>
        <v>#VALUE!</v>
      </c>
      <c r="F79" s="15" t="e" vm="10">
        <f>_FV(TablePortfolio[[#This Row],[Company]],"Change")</f>
        <v>#VALUE!</v>
      </c>
      <c r="G79" s="16" t="e" vm="11">
        <f>_FV(TablePortfolio[[#This Row],[Company]],"Change (%)",TRUE)</f>
        <v>#VALUE!</v>
      </c>
      <c r="H79" s="17" t="str">
        <f>IFERROR(I79/SUBTOTAL(109,TablePortfolio[Value]),"")</f>
        <v/>
      </c>
      <c r="I79" s="15" t="e" vm="12">
        <f t="shared" si="3"/>
        <v>#VALUE!</v>
      </c>
    </row>
    <row r="80" spans="2:9" ht="18.600000000000001" customHeight="1" x14ac:dyDescent="0.25">
      <c r="B80" s="10"/>
      <c r="C80" s="10"/>
      <c r="D80" s="11"/>
      <c r="E80" s="15" t="e" vm="9">
        <f>_FV(TablePortfolio[[#This Row],[Company]],"Price")</f>
        <v>#VALUE!</v>
      </c>
      <c r="F80" s="15" t="e" vm="10">
        <f>_FV(TablePortfolio[[#This Row],[Company]],"Change")</f>
        <v>#VALUE!</v>
      </c>
      <c r="G80" s="16" t="e" vm="11">
        <f>_FV(TablePortfolio[[#This Row],[Company]],"Change (%)",TRUE)</f>
        <v>#VALUE!</v>
      </c>
      <c r="H80" s="17" t="str">
        <f>IFERROR(I80/SUBTOTAL(109,TablePortfolio[Value]),"")</f>
        <v/>
      </c>
      <c r="I80" s="15" t="e" vm="12">
        <f t="shared" si="3"/>
        <v>#VALUE!</v>
      </c>
    </row>
    <row r="81" spans="2:9" ht="18.600000000000001" customHeight="1" x14ac:dyDescent="0.25">
      <c r="B81" s="10"/>
      <c r="C81" s="10"/>
      <c r="D81" s="11"/>
      <c r="E81" s="15" t="e" vm="9">
        <f>_FV(TablePortfolio[[#This Row],[Company]],"Price")</f>
        <v>#VALUE!</v>
      </c>
      <c r="F81" s="15" t="e" vm="10">
        <f>_FV(TablePortfolio[[#This Row],[Company]],"Change")</f>
        <v>#VALUE!</v>
      </c>
      <c r="G81" s="16" t="e" vm="11">
        <f>_FV(TablePortfolio[[#This Row],[Company]],"Change (%)",TRUE)</f>
        <v>#VALUE!</v>
      </c>
      <c r="H81" s="17" t="str">
        <f>IFERROR(I81/SUBTOTAL(109,TablePortfolio[Value]),"")</f>
        <v/>
      </c>
      <c r="I81" s="15" t="e" vm="12">
        <f t="shared" si="3"/>
        <v>#VALUE!</v>
      </c>
    </row>
    <row r="82" spans="2:9" ht="18.600000000000001" customHeight="1" x14ac:dyDescent="0.25">
      <c r="B82" s="10"/>
      <c r="C82" s="10"/>
      <c r="D82" s="11"/>
      <c r="E82" s="15" t="e" vm="9">
        <f>_FV(TablePortfolio[[#This Row],[Company]],"Price")</f>
        <v>#VALUE!</v>
      </c>
      <c r="F82" s="15" t="e" vm="10">
        <f>_FV(TablePortfolio[[#This Row],[Company]],"Change")</f>
        <v>#VALUE!</v>
      </c>
      <c r="G82" s="16" t="e" vm="11">
        <f>_FV(TablePortfolio[[#This Row],[Company]],"Change (%)",TRUE)</f>
        <v>#VALUE!</v>
      </c>
      <c r="H82" s="17" t="str">
        <f>IFERROR(I82/SUBTOTAL(109,TablePortfolio[Value]),"")</f>
        <v/>
      </c>
      <c r="I82" s="15" t="e" vm="12">
        <f t="shared" si="3"/>
        <v>#VALUE!</v>
      </c>
    </row>
    <row r="83" spans="2:9" ht="18.600000000000001" customHeight="1" x14ac:dyDescent="0.25">
      <c r="B83" s="10"/>
      <c r="C83" s="10"/>
      <c r="D83" s="11"/>
      <c r="E83" s="15" t="e" vm="9">
        <f>_FV(TablePortfolio[[#This Row],[Company]],"Price")</f>
        <v>#VALUE!</v>
      </c>
      <c r="F83" s="15" t="e" vm="10">
        <f>_FV(TablePortfolio[[#This Row],[Company]],"Change")</f>
        <v>#VALUE!</v>
      </c>
      <c r="G83" s="16" t="e" vm="11">
        <f>_FV(TablePortfolio[[#This Row],[Company]],"Change (%)",TRUE)</f>
        <v>#VALUE!</v>
      </c>
      <c r="H83" s="17" t="str">
        <f>IFERROR(I83/SUBTOTAL(109,TablePortfolio[Value]),"")</f>
        <v/>
      </c>
      <c r="I83" s="15" t="e" vm="12">
        <f t="shared" si="3"/>
        <v>#VALUE!</v>
      </c>
    </row>
    <row r="84" spans="2:9" ht="18.600000000000001" customHeight="1" x14ac:dyDescent="0.25">
      <c r="B84" s="10"/>
      <c r="C84" s="10"/>
      <c r="D84" s="11"/>
      <c r="E84" s="15" t="e" vm="9">
        <f>_FV(TablePortfolio[[#This Row],[Company]],"Price")</f>
        <v>#VALUE!</v>
      </c>
      <c r="F84" s="15" t="e" vm="10">
        <f>_FV(TablePortfolio[[#This Row],[Company]],"Change")</f>
        <v>#VALUE!</v>
      </c>
      <c r="G84" s="16" t="e" vm="11">
        <f>_FV(TablePortfolio[[#This Row],[Company]],"Change (%)",TRUE)</f>
        <v>#VALUE!</v>
      </c>
      <c r="H84" s="17" t="str">
        <f>IFERROR(I84/SUBTOTAL(109,TablePortfolio[Value]),"")</f>
        <v/>
      </c>
      <c r="I84" s="15" t="e" vm="12">
        <f t="shared" si="3"/>
        <v>#VALUE!</v>
      </c>
    </row>
    <row r="85" spans="2:9" ht="18.600000000000001" customHeight="1" x14ac:dyDescent="0.25">
      <c r="B85" s="10"/>
      <c r="C85" s="10"/>
      <c r="D85" s="11"/>
      <c r="E85" s="15" t="e" vm="9">
        <f>_FV(TablePortfolio[[#This Row],[Company]],"Price")</f>
        <v>#VALUE!</v>
      </c>
      <c r="F85" s="15" t="e" vm="10">
        <f>_FV(TablePortfolio[[#This Row],[Company]],"Change")</f>
        <v>#VALUE!</v>
      </c>
      <c r="G85" s="16" t="e" vm="11">
        <f>_FV(TablePortfolio[[#This Row],[Company]],"Change (%)",TRUE)</f>
        <v>#VALUE!</v>
      </c>
      <c r="H85" s="17" t="str">
        <f>IFERROR(I85/SUBTOTAL(109,TablePortfolio[Value]),"")</f>
        <v/>
      </c>
      <c r="I85" s="15" t="e" vm="12">
        <f t="shared" si="3"/>
        <v>#VALUE!</v>
      </c>
    </row>
    <row r="86" spans="2:9" ht="18.600000000000001" customHeight="1" x14ac:dyDescent="0.25">
      <c r="B86" s="10"/>
      <c r="C86" s="10"/>
      <c r="D86" s="11"/>
      <c r="E86" s="15" t="e" vm="9">
        <f>_FV(TablePortfolio[[#This Row],[Company]],"Price")</f>
        <v>#VALUE!</v>
      </c>
      <c r="F86" s="15" t="e" vm="10">
        <f>_FV(TablePortfolio[[#This Row],[Company]],"Change")</f>
        <v>#VALUE!</v>
      </c>
      <c r="G86" s="16" t="e" vm="11">
        <f>_FV(TablePortfolio[[#This Row],[Company]],"Change (%)",TRUE)</f>
        <v>#VALUE!</v>
      </c>
      <c r="H86" s="17" t="str">
        <f>IFERROR(I86/SUBTOTAL(109,TablePortfolio[Value]),"")</f>
        <v/>
      </c>
      <c r="I86" s="15" t="e" vm="12">
        <f t="shared" si="3"/>
        <v>#VALUE!</v>
      </c>
    </row>
    <row r="87" spans="2:9" ht="18.600000000000001" customHeight="1" x14ac:dyDescent="0.25">
      <c r="B87" s="10"/>
      <c r="C87" s="10"/>
      <c r="D87" s="11"/>
      <c r="E87" s="15" t="e" vm="9">
        <f>_FV(TablePortfolio[[#This Row],[Company]],"Price")</f>
        <v>#VALUE!</v>
      </c>
      <c r="F87" s="15" t="e" vm="10">
        <f>_FV(TablePortfolio[[#This Row],[Company]],"Change")</f>
        <v>#VALUE!</v>
      </c>
      <c r="G87" s="16" t="e" vm="11">
        <f>_FV(TablePortfolio[[#This Row],[Company]],"Change (%)",TRUE)</f>
        <v>#VALUE!</v>
      </c>
      <c r="H87" s="17" t="str">
        <f>IFERROR(I87/SUBTOTAL(109,TablePortfolio[Value]),"")</f>
        <v/>
      </c>
      <c r="I87" s="15" t="e" vm="12">
        <f t="shared" si="3"/>
        <v>#VALUE!</v>
      </c>
    </row>
    <row r="88" spans="2:9" ht="18.600000000000001" customHeight="1" x14ac:dyDescent="0.25">
      <c r="B88" s="10"/>
      <c r="C88" s="10"/>
      <c r="D88" s="11"/>
      <c r="E88" s="15" t="e" vm="9">
        <f>_FV(TablePortfolio[[#This Row],[Company]],"Price")</f>
        <v>#VALUE!</v>
      </c>
      <c r="F88" s="15" t="e" vm="10">
        <f>_FV(TablePortfolio[[#This Row],[Company]],"Change")</f>
        <v>#VALUE!</v>
      </c>
      <c r="G88" s="16" t="e" vm="11">
        <f>_FV(TablePortfolio[[#This Row],[Company]],"Change (%)",TRUE)</f>
        <v>#VALUE!</v>
      </c>
      <c r="H88" s="17" t="str">
        <f>IFERROR(I88/SUBTOTAL(109,TablePortfolio[Value]),"")</f>
        <v/>
      </c>
      <c r="I88" s="15" t="e" vm="12">
        <f t="shared" si="3"/>
        <v>#VALUE!</v>
      </c>
    </row>
    <row r="89" spans="2:9" ht="18.600000000000001" customHeight="1" x14ac:dyDescent="0.25">
      <c r="B89" s="10"/>
      <c r="C89" s="10"/>
      <c r="D89" s="11"/>
      <c r="E89" s="15" t="e" vm="9">
        <f>_FV(TablePortfolio[[#This Row],[Company]],"Price")</f>
        <v>#VALUE!</v>
      </c>
      <c r="F89" s="15" t="e" vm="10">
        <f>_FV(TablePortfolio[[#This Row],[Company]],"Change")</f>
        <v>#VALUE!</v>
      </c>
      <c r="G89" s="16" t="e" vm="11">
        <f>_FV(TablePortfolio[[#This Row],[Company]],"Change (%)",TRUE)</f>
        <v>#VALUE!</v>
      </c>
      <c r="H89" s="17" t="str">
        <f>IFERROR(I89/SUBTOTAL(109,TablePortfolio[Value]),"")</f>
        <v/>
      </c>
      <c r="I89" s="15" t="e" vm="12">
        <f t="shared" si="3"/>
        <v>#VALUE!</v>
      </c>
    </row>
    <row r="90" spans="2:9" ht="18.600000000000001" customHeight="1" x14ac:dyDescent="0.25">
      <c r="B90" s="10"/>
      <c r="C90" s="10"/>
      <c r="D90" s="11"/>
      <c r="E90" s="15" t="e" vm="9">
        <f>_FV(TablePortfolio[[#This Row],[Company]],"Price")</f>
        <v>#VALUE!</v>
      </c>
      <c r="F90" s="15" t="e" vm="10">
        <f>_FV(TablePortfolio[[#This Row],[Company]],"Change")</f>
        <v>#VALUE!</v>
      </c>
      <c r="G90" s="16" t="e" vm="11">
        <f>_FV(TablePortfolio[[#This Row],[Company]],"Change (%)",TRUE)</f>
        <v>#VALUE!</v>
      </c>
      <c r="H90" s="17" t="str">
        <f>IFERROR(I90/SUBTOTAL(109,TablePortfolio[Value]),"")</f>
        <v/>
      </c>
      <c r="I90" s="15" t="e" vm="12">
        <f t="shared" si="3"/>
        <v>#VALUE!</v>
      </c>
    </row>
    <row r="91" spans="2:9" ht="18.600000000000001" customHeight="1" x14ac:dyDescent="0.25">
      <c r="B91" s="10"/>
      <c r="C91" s="10"/>
      <c r="D91" s="11"/>
      <c r="E91" s="15" t="e" vm="9">
        <f>_FV(TablePortfolio[[#This Row],[Company]],"Price")</f>
        <v>#VALUE!</v>
      </c>
      <c r="F91" s="15" t="e" vm="10">
        <f>_FV(TablePortfolio[[#This Row],[Company]],"Change")</f>
        <v>#VALUE!</v>
      </c>
      <c r="G91" s="16" t="e" vm="11">
        <f>_FV(TablePortfolio[[#This Row],[Company]],"Change (%)",TRUE)</f>
        <v>#VALUE!</v>
      </c>
      <c r="H91" s="17" t="str">
        <f>IFERROR(I91/SUBTOTAL(109,TablePortfolio[Value]),"")</f>
        <v/>
      </c>
      <c r="I91" s="15" t="e" vm="12">
        <f t="shared" si="3"/>
        <v>#VALUE!</v>
      </c>
    </row>
    <row r="92" spans="2:9" ht="18.600000000000001" customHeight="1" x14ac:dyDescent="0.25">
      <c r="B92" s="10"/>
      <c r="C92" s="10"/>
      <c r="D92" s="11"/>
      <c r="E92" s="15" t="e" vm="9">
        <f>_FV(TablePortfolio[[#This Row],[Company]],"Price")</f>
        <v>#VALUE!</v>
      </c>
      <c r="F92" s="15" t="e" vm="10">
        <f>_FV(TablePortfolio[[#This Row],[Company]],"Change")</f>
        <v>#VALUE!</v>
      </c>
      <c r="G92" s="16" t="e" vm="11">
        <f>_FV(TablePortfolio[[#This Row],[Company]],"Change (%)",TRUE)</f>
        <v>#VALUE!</v>
      </c>
      <c r="H92" s="17" t="str">
        <f>IFERROR(I92/SUBTOTAL(109,TablePortfolio[Value]),"")</f>
        <v/>
      </c>
      <c r="I92" s="15" t="e" vm="12">
        <f t="shared" si="3"/>
        <v>#VALUE!</v>
      </c>
    </row>
    <row r="93" spans="2:9" ht="18.600000000000001" customHeight="1" x14ac:dyDescent="0.25">
      <c r="B93" s="10"/>
      <c r="C93" s="10"/>
      <c r="D93" s="11"/>
      <c r="E93" s="15" t="e" vm="9">
        <f>_FV(TablePortfolio[[#This Row],[Company]],"Price")</f>
        <v>#VALUE!</v>
      </c>
      <c r="F93" s="15" t="e" vm="10">
        <f>_FV(TablePortfolio[[#This Row],[Company]],"Change")</f>
        <v>#VALUE!</v>
      </c>
      <c r="G93" s="16" t="e" vm="11">
        <f>_FV(TablePortfolio[[#This Row],[Company]],"Change (%)",TRUE)</f>
        <v>#VALUE!</v>
      </c>
      <c r="H93" s="17" t="str">
        <f>IFERROR(I93/SUBTOTAL(109,TablePortfolio[Value]),"")</f>
        <v/>
      </c>
      <c r="I93" s="15" t="e" vm="12">
        <f t="shared" si="3"/>
        <v>#VALUE!</v>
      </c>
    </row>
    <row r="94" spans="2:9" ht="18.600000000000001" customHeight="1" x14ac:dyDescent="0.25">
      <c r="B94" s="10"/>
      <c r="C94" s="10"/>
      <c r="D94" s="11"/>
      <c r="E94" s="15" t="e" vm="9">
        <f>_FV(TablePortfolio[[#This Row],[Company]],"Price")</f>
        <v>#VALUE!</v>
      </c>
      <c r="F94" s="15" t="e" vm="10">
        <f>_FV(TablePortfolio[[#This Row],[Company]],"Change")</f>
        <v>#VALUE!</v>
      </c>
      <c r="G94" s="16" t="e" vm="11">
        <f>_FV(TablePortfolio[[#This Row],[Company]],"Change (%)",TRUE)</f>
        <v>#VALUE!</v>
      </c>
      <c r="H94" s="17" t="str">
        <f>IFERROR(I94/SUBTOTAL(109,TablePortfolio[Value]),"")</f>
        <v/>
      </c>
      <c r="I94" s="15" t="e" vm="12">
        <f t="shared" si="3"/>
        <v>#VALUE!</v>
      </c>
    </row>
    <row r="95" spans="2:9" ht="18.600000000000001" customHeight="1" x14ac:dyDescent="0.25">
      <c r="B95" s="10"/>
      <c r="C95" s="10"/>
      <c r="D95" s="11"/>
      <c r="E95" s="15" t="e" vm="9">
        <f>_FV(TablePortfolio[[#This Row],[Company]],"Price")</f>
        <v>#VALUE!</v>
      </c>
      <c r="F95" s="15" t="e" vm="10">
        <f>_FV(TablePortfolio[[#This Row],[Company]],"Change")</f>
        <v>#VALUE!</v>
      </c>
      <c r="G95" s="16" t="e" vm="11">
        <f>_FV(TablePortfolio[[#This Row],[Company]],"Change (%)",TRUE)</f>
        <v>#VALUE!</v>
      </c>
      <c r="H95" s="17" t="str">
        <f>IFERROR(I95/SUBTOTAL(109,TablePortfolio[Value]),"")</f>
        <v/>
      </c>
      <c r="I95" s="15" t="e" vm="12">
        <f t="shared" si="3"/>
        <v>#VALUE!</v>
      </c>
    </row>
    <row r="96" spans="2:9" ht="18.600000000000001" customHeight="1" x14ac:dyDescent="0.25">
      <c r="B96" s="10"/>
      <c r="C96" s="10"/>
      <c r="D96" s="11"/>
      <c r="E96" s="15" t="e" vm="9">
        <f>_FV(TablePortfolio[[#This Row],[Company]],"Price")</f>
        <v>#VALUE!</v>
      </c>
      <c r="F96" s="15" t="e" vm="10">
        <f>_FV(TablePortfolio[[#This Row],[Company]],"Change")</f>
        <v>#VALUE!</v>
      </c>
      <c r="G96" s="16" t="e" vm="11">
        <f>_FV(TablePortfolio[[#This Row],[Company]],"Change (%)",TRUE)</f>
        <v>#VALUE!</v>
      </c>
      <c r="H96" s="17" t="str">
        <f>IFERROR(I96/SUBTOTAL(109,TablePortfolio[Value]),"")</f>
        <v/>
      </c>
      <c r="I96" s="15" t="e" vm="12">
        <f t="shared" si="3"/>
        <v>#VALUE!</v>
      </c>
    </row>
    <row r="97" spans="2:9" ht="18.600000000000001" customHeight="1" x14ac:dyDescent="0.25">
      <c r="B97" s="10"/>
      <c r="C97" s="10"/>
      <c r="D97" s="11"/>
      <c r="E97" s="15" t="e" vm="9">
        <f>_FV(TablePortfolio[[#This Row],[Company]],"Price")</f>
        <v>#VALUE!</v>
      </c>
      <c r="F97" s="15" t="e" vm="10">
        <f>_FV(TablePortfolio[[#This Row],[Company]],"Change")</f>
        <v>#VALUE!</v>
      </c>
      <c r="G97" s="16" t="e" vm="11">
        <f>_FV(TablePortfolio[[#This Row],[Company]],"Change (%)",TRUE)</f>
        <v>#VALUE!</v>
      </c>
      <c r="H97" s="17" t="str">
        <f>IFERROR(I97/SUBTOTAL(109,TablePortfolio[Value]),"")</f>
        <v/>
      </c>
      <c r="I97" s="15" t="e" vm="12">
        <f t="shared" si="3"/>
        <v>#VALUE!</v>
      </c>
    </row>
    <row r="98" spans="2:9" ht="18.600000000000001" customHeight="1" x14ac:dyDescent="0.25">
      <c r="B98" s="10"/>
      <c r="C98" s="10"/>
      <c r="D98" s="11"/>
      <c r="E98" s="15" t="e" vm="9">
        <f>_FV(TablePortfolio[[#This Row],[Company]],"Price")</f>
        <v>#VALUE!</v>
      </c>
      <c r="F98" s="15" t="e" vm="10">
        <f>_FV(TablePortfolio[[#This Row],[Company]],"Change")</f>
        <v>#VALUE!</v>
      </c>
      <c r="G98" s="16" t="e" vm="11">
        <f>_FV(TablePortfolio[[#This Row],[Company]],"Change (%)",TRUE)</f>
        <v>#VALUE!</v>
      </c>
      <c r="H98" s="17" t="str">
        <f>IFERROR(I98/SUBTOTAL(109,TablePortfolio[Value]),"")</f>
        <v/>
      </c>
      <c r="I98" s="15" t="e" vm="12">
        <f t="shared" si="3"/>
        <v>#VALUE!</v>
      </c>
    </row>
    <row r="99" spans="2:9" ht="18.600000000000001" customHeight="1" x14ac:dyDescent="0.25">
      <c r="B99" s="10"/>
      <c r="C99" s="10"/>
      <c r="D99" s="11"/>
      <c r="E99" s="15" t="e" vm="9">
        <f>_FV(TablePortfolio[[#This Row],[Company]],"Price")</f>
        <v>#VALUE!</v>
      </c>
      <c r="F99" s="15" t="e" vm="10">
        <f>_FV(TablePortfolio[[#This Row],[Company]],"Change")</f>
        <v>#VALUE!</v>
      </c>
      <c r="G99" s="16" t="e" vm="11">
        <f>_FV(TablePortfolio[[#This Row],[Company]],"Change (%)",TRUE)</f>
        <v>#VALUE!</v>
      </c>
      <c r="H99" s="17" t="str">
        <f>IFERROR(I99/SUBTOTAL(109,TablePortfolio[Value]),"")</f>
        <v/>
      </c>
      <c r="I99" s="15" t="e" vm="12">
        <f t="shared" si="3"/>
        <v>#VALUE!</v>
      </c>
    </row>
    <row r="100" spans="2:9" ht="18.600000000000001" customHeight="1" x14ac:dyDescent="0.25">
      <c r="B100" s="10"/>
      <c r="C100" s="10"/>
      <c r="D100" s="11"/>
      <c r="E100" s="15" t="e" vm="9">
        <f>_FV(TablePortfolio[[#This Row],[Company]],"Price")</f>
        <v>#VALUE!</v>
      </c>
      <c r="F100" s="15" t="e" vm="10">
        <f>_FV(TablePortfolio[[#This Row],[Company]],"Change")</f>
        <v>#VALUE!</v>
      </c>
      <c r="G100" s="16" t="e" vm="11">
        <f>_FV(TablePortfolio[[#This Row],[Company]],"Change (%)",TRUE)</f>
        <v>#VALUE!</v>
      </c>
      <c r="H100" s="17" t="str">
        <f>IFERROR(I100/SUBTOTAL(109,TablePortfolio[Value]),"")</f>
        <v/>
      </c>
      <c r="I100" s="15" t="e" vm="12">
        <f t="shared" si="3"/>
        <v>#VALUE!</v>
      </c>
    </row>
    <row r="101" spans="2:9" ht="18.600000000000001" customHeight="1" x14ac:dyDescent="0.25">
      <c r="B101" s="8" t="e" vm="13">
        <v>#VALUE!</v>
      </c>
      <c r="C101" s="8" t="s">
        <v>17</v>
      </c>
      <c r="D101" s="9">
        <v>100</v>
      </c>
      <c r="E101" s="12">
        <f>_FV(TablePortfolio[[#This Row],[Company]],"Price")</f>
        <v>125.45</v>
      </c>
      <c r="F101" s="12">
        <f>_FV(TablePortfolio[[#This Row],[Company]],"Change")</f>
        <v>0.26</v>
      </c>
      <c r="G101" s="13">
        <f>_FV(TablePortfolio[[#This Row],[Company]],"Change (%)",TRUE)</f>
        <v>2.0769999999999999E-3</v>
      </c>
      <c r="H101" s="14" t="str">
        <f>IFERROR(I101/SUBTOTAL(109,TablePortfolio[Value]),"")</f>
        <v/>
      </c>
      <c r="I101" s="12">
        <f t="shared" si="0"/>
        <v>12545</v>
      </c>
    </row>
    <row r="102" spans="2:9" ht="18.600000000000001" customHeight="1" x14ac:dyDescent="0.25">
      <c r="B102" s="4" t="s">
        <v>18</v>
      </c>
      <c r="C102" s="4"/>
      <c r="D102" s="5"/>
      <c r="E102" s="4"/>
      <c r="F102" s="4"/>
      <c r="G102" s="4"/>
      <c r="H102" s="6"/>
      <c r="I102" s="7" t="str">
        <f>IFERROR(SUBTOTAL(109,TablePortfolio[Value]), "")</f>
        <v/>
      </c>
    </row>
  </sheetData>
  <dataValidations count="1">
    <dataValidation type="list" allowBlank="1" showInputMessage="1" showErrorMessage="1" sqref="C2:C101" xr:uid="{1807F52C-099C-44EF-BADE-3213F11148B1}">
      <formula1>Categories</formula1>
    </dataValidation>
  </dataValidation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1" id="{B902CE6E-5501-4E9A-B391-617A2832FB9B}">
            <x14:iconSet iconSet="3Arrows" custom="1">
              <x14:cfvo type="percent">
                <xm:f>0</xm:f>
              </x14:cfvo>
              <x14:cfvo type="num">
                <xm:f>0</xm:f>
              </x14:cfvo>
              <x14:cfvo type="num" gte="0">
                <xm:f>0</xm:f>
              </x14:cfvo>
              <x14:cfIcon iconSet="3Arrows" iconId="0"/>
              <x14:cfIcon iconSet="3Arrows" iconId="1"/>
              <x14:cfIcon iconSet="3Arrows" iconId="2"/>
            </x14:iconSet>
          </x14:cfRule>
          <xm:sqref>G2:G101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Carlton Collins</dc:creator>
  <cp:lastModifiedBy>Carlton Collins</cp:lastModifiedBy>
  <dcterms:created xsi:type="dcterms:W3CDTF">2019-06-05T21:54:49Z</dcterms:created>
  <dcterms:modified xsi:type="dcterms:W3CDTF">2019-06-05T22:03:13Z</dcterms:modified>
</cp:coreProperties>
</file>